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 w  pic" sheetId="2" r:id="rId1"/>
    <sheet name="Pivot" sheetId="3" r:id="rId2"/>
  </sheets>
  <definedNames>
    <definedName name="_xlnm._FilterDatabase" localSheetId="0" hidden="1">'Offer w  pic'!$F$23:$AY$327</definedName>
    <definedName name="qtyconf1">'Offer w  pic'!$BH$25,'Offer w  pic'!$BH$27,'Offer w  pic'!$BH$29,'Offer w  pic'!$BH$31,'Offer w  pic'!$BH$33,'Offer w  pic'!$BH$35,'Offer w  pic'!$BH$37,'Offer w  pic'!$BH$39,'Offer w  pic'!$BH$41,'Offer w  pic'!$BH$43,'Offer w  pic'!$BH$45,'Offer w  pic'!$BH$47,'Offer w  pic'!$BH$49,'Offer w  pic'!$BH$51,'Offer w  pic'!$BH$53,'Offer w  pic'!$BH$55,'Offer w  pic'!$BH$57,'Offer w  pic'!$BH$59,'Offer w  pic'!$BH$61,'Offer w  pic'!$BH$63,'Offer w  pic'!$BH$65,'Offer w  pic'!$BH$67,'Offer w  pic'!$BH$69,'Offer w  pic'!$BH$71,'Offer w  pic'!$BH$73,'Offer w  pic'!$BH$75,'Offer w  pic'!$BH$77,'Offer w  pic'!$BH$79,'Offer w  pic'!$BH$81,'Offer w  pic'!$BH$83,'Offer w  pic'!$BH$85,'Offer w  pic'!$BH$87,'Offer w  pic'!$BH$89,'Offer w  pic'!$BH$91,'Offer w  pic'!$BH$93,'Offer w  pic'!$BH$95,'Offer w  pic'!$BH$97,'Offer w  pic'!$BH$99,'Offer w  pic'!$BH$101,'Offer w  pic'!$BH$103,'Offer w  pic'!$BH$105,'Offer w  pic'!$BH$107,'Offer w  pic'!$BH$109,'Offer w  pic'!$BH$111,'Offer w  pic'!$BH$113,'Offer w  pic'!$BH$115,'Offer w  pic'!$BH$117,'Offer w  pic'!$BH$119,'Offer w  pic'!$BH$121,'Offer w  pic'!$BH$123,'Offer w  pic'!$BH$125,'Offer w  pic'!$BH$127,'Offer w  pic'!$BH$129,'Offer w  pic'!$BH$131,'Offer w  pic'!$BH$133,'Offer w  pic'!$BH$135,'Offer w  pic'!$BH$137,'Offer w  pic'!$BH$139,'Offer w  pic'!$BH$141,'Offer w  pic'!$BH$143,'Offer w  pic'!$BH$145,'Offer w  pic'!$BH$147,'Offer w  pic'!$BH$149,'Offer w  pic'!$BH$151,'Offer w  pic'!$BH$153,'Offer w  pic'!$BH$155,'Offer w  pic'!$BH$157,'Offer w  pic'!$BH$159,'Offer w  pic'!$BH$161,'Offer w  pic'!$BH$163,'Offer w  pic'!$BH$165,'Offer w  pic'!$BH$167,'Offer w  pic'!$BH$169,'Offer w  pic'!$BH$171,'Offer w  pic'!$BH$173,'Offer w  pic'!$BH$175,'Offer w  pic'!$BH$177,'Offer w  pic'!$BH$179,'Offer w  pic'!$BH$181,'Offer w  pic'!$BH$183,'Offer w  pic'!$BH$185,'Offer w  pic'!$BH$187,'Offer w  pic'!$BH$189,'Offer w  pic'!$BH$191,'Offer w  pic'!$BH$193,'Offer w  pic'!$BH$195,'Offer w  pic'!$BH$197,'Offer w  pic'!$BH$199,'Offer w  pic'!$BH$201,'Offer w  pic'!$BH$203,'Offer w  pic'!$BH$205,'Offer w  pic'!$BH$207,'Offer w  pic'!$BH$209,'Offer w  pic'!$BH$211,'Offer w  pic'!$BH$213,'Offer w  pic'!$BH$215,'Offer w  pic'!$BH$217,'Offer w  pic'!$BH$219,'Offer w  pic'!$BH$221,'Offer w  pic'!$BH$223,'Offer w  pic'!$BH$225,'Offer w  pic'!$BH$227,'Offer w  pic'!$BH$229,'Offer w  pic'!$BH$231,'Offer w  pic'!$BH$233,'Offer w  pic'!$BH$235,'Offer w  pic'!$BH$237,'Offer w  pic'!$BH$239,'Offer w  pic'!$BH$241,'Offer w  pic'!$BH$243,'Offer w  pic'!$BH$245,'Offer w  pic'!$BH$247,'Offer w  pic'!$BH$249,'Offer w  pic'!$BH$251,'Offer w  pic'!$BH$253,'Offer w  pic'!$BH$255,'Offer w  pic'!$BH$257,'Offer w  pic'!$BH$259,'Offer w  pic'!$BH$261,'Offer w  pic'!$BH$263,'Offer w  pic'!$BH$265,'Offer w  pic'!$BH$267,'Offer w  pic'!$BH$269,'Offer w  pic'!$BH$271,'Offer w  pic'!$BH$273,'Offer w  pic'!$BH$275,'Offer w  pic'!$BH$277,'Offer w  pic'!$BH$279,'Offer w  pic'!$BH$281,'Offer w  pic'!$BH$283,'Offer w  pic'!$BH$285,'Offer w  pic'!$BH$287,'Offer w  pic'!$BH$289,'Offer w  pic'!$BH$291,'Offer w  pic'!$BH$293,'Offer w  pic'!$BH$295,'Offer w  pic'!$BH$297,'Offer w  pic'!$BH$299,'Offer w  pic'!$BH$301,'Offer w  pic'!$BH$303,'Offer w  pic'!$BH$305,'Offer w  pic'!$BH$307,'Offer w  pic'!$BH$309,'Offer w  pic'!$BH$311,'Offer w  pic'!$BH$313,'Offer w  pic'!$BH$315,'Offer w  pic'!$BH$317,'Offer w  pic'!$BH$319,'Offer w  pic'!$BH$321,'Offer w  pic'!$BH$323,'Offer w  pic'!$BH$325,'Offer w  pic'!$BH$327</definedName>
    <definedName name="qtyprof1">'Offer w  pic'!$BH$24,'Offer w  pic'!$BH$26,'Offer w  pic'!$BH$28,'Offer w  pic'!$BH$30,'Offer w  pic'!$BH$32,'Offer w  pic'!$BH$34,'Offer w  pic'!$BH$36,'Offer w  pic'!$BH$38,'Offer w  pic'!$BH$40,'Offer w  pic'!$BH$42,'Offer w  pic'!$BH$44,'Offer w  pic'!$BH$46,'Offer w  pic'!$BH$48,'Offer w  pic'!$BH$50,'Offer w  pic'!$BH$52,'Offer w  pic'!$BH$54,'Offer w  pic'!$BH$56,'Offer w  pic'!$BH$58,'Offer w  pic'!$BH$60,'Offer w  pic'!$BH$62,'Offer w  pic'!$BH$64,'Offer w  pic'!$BH$66,'Offer w  pic'!$BH$68,'Offer w  pic'!$BH$70,'Offer w  pic'!$BH$72,'Offer w  pic'!$BH$74,'Offer w  pic'!$BH$76,'Offer w  pic'!$BH$78,'Offer w  pic'!$BH$80,'Offer w  pic'!$BH$82,'Offer w  pic'!$BH$84,'Offer w  pic'!$BH$86,'Offer w  pic'!$BH$88,'Offer w  pic'!$BH$90,'Offer w  pic'!$BH$92,'Offer w  pic'!$BH$94,'Offer w  pic'!$BH$96,'Offer w  pic'!$BH$98,'Offer w  pic'!$BH$100,'Offer w  pic'!$BH$102,'Offer w  pic'!$BH$104,'Offer w  pic'!$BH$106,'Offer w  pic'!$BH$108,'Offer w  pic'!$BH$110,'Offer w  pic'!$BH$112,'Offer w  pic'!$BH$114,'Offer w  pic'!$BH$116,'Offer w  pic'!$BH$118,'Offer w  pic'!$BH$120,'Offer w  pic'!$BH$122,'Offer w  pic'!$BH$124,'Offer w  pic'!$BH$126,'Offer w  pic'!$BH$128,'Offer w  pic'!$BH$130,'Offer w  pic'!$BH$132,'Offer w  pic'!$BH$134,'Offer w  pic'!$BH$136,'Offer w  pic'!$BH$138,'Offer w  pic'!$BH$140,'Offer w  pic'!$BH$142,'Offer w  pic'!$BH$144,'Offer w  pic'!$BH$146,'Offer w  pic'!$BH$148,'Offer w  pic'!$BH$150,'Offer w  pic'!$BH$152,'Offer w  pic'!$BH$154,'Offer w  pic'!$BH$156,'Offer w  pic'!$BH$158,'Offer w  pic'!$BH$160,'Offer w  pic'!$BH$162,'Offer w  pic'!$BH$164,'Offer w  pic'!$BH$166,'Offer w  pic'!$BH$168,'Offer w  pic'!$BH$170,'Offer w  pic'!$BH$172,'Offer w  pic'!$BH$174,'Offer w  pic'!$BH$176,'Offer w  pic'!$BH$178,'Offer w  pic'!$BH$180,'Offer w  pic'!$BH$182,'Offer w  pic'!$BH$184,'Offer w  pic'!$BH$186,'Offer w  pic'!$BH$188,'Offer w  pic'!$BH$190,'Offer w  pic'!$BH$192,'Offer w  pic'!$BH$194,'Offer w  pic'!$BH$196,'Offer w  pic'!$BH$198,'Offer w  pic'!$BH$200,'Offer w  pic'!$BH$202,'Offer w  pic'!$BH$204,'Offer w  pic'!$BH$206,'Offer w  pic'!$BH$208,'Offer w  pic'!$BH$210,'Offer w  pic'!$BH$212,'Offer w  pic'!$BH$214,'Offer w  pic'!$BH$216,'Offer w  pic'!$BH$218,'Offer w  pic'!$BH$220,'Offer w  pic'!$BH$222,'Offer w  pic'!$BH$224,'Offer w  pic'!$BH$226,'Offer w  pic'!$BH$228,'Offer w  pic'!$BH$230,'Offer w  pic'!$BH$232,'Offer w  pic'!$BH$234,'Offer w  pic'!$BH$236,'Offer w  pic'!$BH$238,'Offer w  pic'!$BH$240,'Offer w  pic'!$BH$242,'Offer w  pic'!$BH$244,'Offer w  pic'!$BH$246,'Offer w  pic'!$BH$248,'Offer w  pic'!$BH$250,'Offer w  pic'!$BH$252,'Offer w  pic'!$BH$254,'Offer w  pic'!$BH$256,'Offer w  pic'!$BH$258,'Offer w  pic'!$BH$260,'Offer w  pic'!$BH$262,'Offer w  pic'!$BH$264,'Offer w  pic'!$BH$266,'Offer w  pic'!$BH$268,'Offer w  pic'!$BH$270,'Offer w  pic'!$BH$272,'Offer w  pic'!$BH$274,'Offer w  pic'!$BH$276,'Offer w  pic'!$BH$278,'Offer w  pic'!$BH$280,'Offer w  pic'!$BH$282,'Offer w  pic'!$BH$284,'Offer w  pic'!$BH$286,'Offer w  pic'!$BH$288,'Offer w  pic'!$BH$290,'Offer w  pic'!$BH$292,'Offer w  pic'!$BH$294,'Offer w  pic'!$BH$296,'Offer w  pic'!$BH$298,'Offer w  pic'!$BH$300,'Offer w  pic'!$BH$302,'Offer w  pic'!$BH$304,'Offer w  pic'!$BH$306,'Offer w  pic'!$BH$308,'Offer w  pic'!$BH$310,'Offer w  pic'!$BH$312,'Offer w  pic'!$BH$314,'Offer w  pic'!$BH$316,'Offer w  pic'!$BH$318,'Offer w  pic'!$BH$320,'Offer w  pic'!$BH$322,'Offer w  pic'!$BH$324,'Offer w  pic'!$BH$326</definedName>
    <definedName name="rtlconf1">'Offer w  pic'!$BL$25,'Offer w  pic'!$BL$27,'Offer w  pic'!$BL$29,'Offer w  pic'!$BL$31,'Offer w  pic'!$BL$33,'Offer w  pic'!$BL$35,'Offer w  pic'!$BL$37,'Offer w  pic'!$BL$39,'Offer w  pic'!$BL$41,'Offer w  pic'!$BL$43,'Offer w  pic'!$BL$45,'Offer w  pic'!$BL$47,'Offer w  pic'!$BL$49,'Offer w  pic'!$BL$51,'Offer w  pic'!$BL$53,'Offer w  pic'!$BL$55,'Offer w  pic'!$BL$57,'Offer w  pic'!$BL$59,'Offer w  pic'!$BL$61,'Offer w  pic'!$BL$63,'Offer w  pic'!$BL$65,'Offer w  pic'!$BL$67,'Offer w  pic'!$BL$69,'Offer w  pic'!$BL$71,'Offer w  pic'!$BL$73,'Offer w  pic'!$BL$75,'Offer w  pic'!$BL$77,'Offer w  pic'!$BL$79,'Offer w  pic'!$BL$81,'Offer w  pic'!$BL$83,'Offer w  pic'!$BL$85,'Offer w  pic'!$BL$87,'Offer w  pic'!$BL$89,'Offer w  pic'!$BL$91,'Offer w  pic'!$BL$93,'Offer w  pic'!$BL$95,'Offer w  pic'!$BL$97,'Offer w  pic'!$BL$99,'Offer w  pic'!$BL$101,'Offer w  pic'!$BL$103,'Offer w  pic'!$BL$105,'Offer w  pic'!$BL$107,'Offer w  pic'!$BL$109,'Offer w  pic'!$BL$111,'Offer w  pic'!$BL$113,'Offer w  pic'!$BL$115,'Offer w  pic'!$BL$117,'Offer w  pic'!$BL$119,'Offer w  pic'!$BL$121,'Offer w  pic'!$BL$123,'Offer w  pic'!$BL$125,'Offer w  pic'!$BL$127,'Offer w  pic'!$BL$129,'Offer w  pic'!$BL$131,'Offer w  pic'!$BL$133,'Offer w  pic'!$BL$135,'Offer w  pic'!$BL$137,'Offer w  pic'!$BL$139,'Offer w  pic'!$BL$141,'Offer w  pic'!$BL$143,'Offer w  pic'!$BL$145,'Offer w  pic'!$BL$147,'Offer w  pic'!$BL$149,'Offer w  pic'!$BL$151,'Offer w  pic'!$BL$153,'Offer w  pic'!$BL$155,'Offer w  pic'!$BL$157,'Offer w  pic'!$BL$159,'Offer w  pic'!$BL$161,'Offer w  pic'!$BL$163,'Offer w  pic'!$BL$165,'Offer w  pic'!$BL$167,'Offer w  pic'!$BL$169,'Offer w  pic'!$BL$171,'Offer w  pic'!$BL$173,'Offer w  pic'!$BL$175,'Offer w  pic'!$BL$177,'Offer w  pic'!$BL$179,'Offer w  pic'!$BL$181,'Offer w  pic'!$BL$183,'Offer w  pic'!$BL$185,'Offer w  pic'!$BL$187,'Offer w  pic'!$BL$189,'Offer w  pic'!$BL$191,'Offer w  pic'!$BL$193,'Offer w  pic'!$BL$195,'Offer w  pic'!$BL$197,'Offer w  pic'!$BL$199,'Offer w  pic'!$BL$201,'Offer w  pic'!$BL$203,'Offer w  pic'!$BL$205,'Offer w  pic'!$BL$207,'Offer w  pic'!$BL$209,'Offer w  pic'!$BL$211,'Offer w  pic'!$BL$213,'Offer w  pic'!$BL$215,'Offer w  pic'!$BL$217,'Offer w  pic'!$BL$219,'Offer w  pic'!$BL$221,'Offer w  pic'!$BL$223,'Offer w  pic'!$BL$225,'Offer w  pic'!$BL$227,'Offer w  pic'!$BL$229,'Offer w  pic'!$BL$231,'Offer w  pic'!$BL$233,'Offer w  pic'!$BL$235,'Offer w  pic'!$BL$237,'Offer w  pic'!$BL$239,'Offer w  pic'!$BL$241,'Offer w  pic'!$BL$243,'Offer w  pic'!$BL$245,'Offer w  pic'!$BL$247,'Offer w  pic'!$BL$249,'Offer w  pic'!$BL$251,'Offer w  pic'!$BL$253,'Offer w  pic'!$BL$255,'Offer w  pic'!$BL$257,'Offer w  pic'!$BL$259,'Offer w  pic'!$BL$261,'Offer w  pic'!$BL$263,'Offer w  pic'!$BL$265,'Offer w  pic'!$BL$267,'Offer w  pic'!$BL$269,'Offer w  pic'!$BL$271,'Offer w  pic'!$BL$273,'Offer w  pic'!$BL$275,'Offer w  pic'!$BL$277,'Offer w  pic'!$BL$279,'Offer w  pic'!$BL$281,'Offer w  pic'!$BL$283,'Offer w  pic'!$BL$285,'Offer w  pic'!$BL$287,'Offer w  pic'!$BL$289,'Offer w  pic'!$BL$291,'Offer w  pic'!$BL$293,'Offer w  pic'!$BL$295,'Offer w  pic'!$BL$297,'Offer w  pic'!$BL$299,'Offer w  pic'!$BL$301,'Offer w  pic'!$BL$303,'Offer w  pic'!$BL$305,'Offer w  pic'!$BL$307,'Offer w  pic'!$BL$309,'Offer w  pic'!$BL$311,'Offer w  pic'!$BL$313,'Offer w  pic'!$BL$315,'Offer w  pic'!$BL$317,'Offer w  pic'!$BL$319,'Offer w  pic'!$BL$321,'Offer w  pic'!$BL$323,'Offer w  pic'!$BL$325,'Offer w  pic'!$BL$327</definedName>
    <definedName name="rtlprof1">'Offer w  pic'!$BL$24,'Offer w  pic'!$BL$26,'Offer w  pic'!$BL$28,'Offer w  pic'!$BL$30,'Offer w  pic'!$BL$32,'Offer w  pic'!$BL$34,'Offer w  pic'!$BL$36,'Offer w  pic'!$BL$38,'Offer w  pic'!$BL$40,'Offer w  pic'!$BL$42,'Offer w  pic'!$BL$44,'Offer w  pic'!$BL$46,'Offer w  pic'!$BL$48,'Offer w  pic'!$BL$50,'Offer w  pic'!$BL$52,'Offer w  pic'!$BL$54,'Offer w  pic'!$BL$56,'Offer w  pic'!$BL$58,'Offer w  pic'!$BL$60,'Offer w  pic'!$BL$62,'Offer w  pic'!$BL$64,'Offer w  pic'!$BL$66,'Offer w  pic'!$BL$68,'Offer w  pic'!$BL$70,'Offer w  pic'!$BL$72,'Offer w  pic'!$BL$74,'Offer w  pic'!$BL$76,'Offer w  pic'!$BL$78,'Offer w  pic'!$BL$80,'Offer w  pic'!$BL$82,'Offer w  pic'!$BL$84,'Offer w  pic'!$BL$86,'Offer w  pic'!$BL$88,'Offer w  pic'!$BL$90,'Offer w  pic'!$BL$92,'Offer w  pic'!$BL$94,'Offer w  pic'!$BL$96,'Offer w  pic'!$BL$98,'Offer w  pic'!$BL$100,'Offer w  pic'!$BL$102,'Offer w  pic'!$BL$104,'Offer w  pic'!$BL$106,'Offer w  pic'!$BL$108,'Offer w  pic'!$BL$110,'Offer w  pic'!$BL$112,'Offer w  pic'!$BL$114,'Offer w  pic'!$BL$116,'Offer w  pic'!$BL$118,'Offer w  pic'!$BL$120,'Offer w  pic'!$BL$122,'Offer w  pic'!$BL$124,'Offer w  pic'!$BL$126,'Offer w  pic'!$BL$128,'Offer w  pic'!$BL$130,'Offer w  pic'!$BL$132,'Offer w  pic'!$BL$134,'Offer w  pic'!$BL$136,'Offer w  pic'!$BL$138,'Offer w  pic'!$BL$140,'Offer w  pic'!$BL$142,'Offer w  pic'!$BL$144,'Offer w  pic'!$BL$146,'Offer w  pic'!$BL$148,'Offer w  pic'!$BL$150,'Offer w  pic'!$BL$152,'Offer w  pic'!$BL$154,'Offer w  pic'!$BL$156,'Offer w  pic'!$BL$158,'Offer w  pic'!$BL$160,'Offer w  pic'!$BL$162,'Offer w  pic'!$BL$164,'Offer w  pic'!$BL$166,'Offer w  pic'!$BL$168,'Offer w  pic'!$BL$170,'Offer w  pic'!$BL$172,'Offer w  pic'!$BL$174,'Offer w  pic'!$BL$176,'Offer w  pic'!$BL$178,'Offer w  pic'!$BL$180,'Offer w  pic'!$BL$182,'Offer w  pic'!$BL$184,'Offer w  pic'!$BL$186,'Offer w  pic'!$BL$188,'Offer w  pic'!$BL$190,'Offer w  pic'!$BL$192,'Offer w  pic'!$BL$194,'Offer w  pic'!$BL$196,'Offer w  pic'!$BL$198,'Offer w  pic'!$BL$200,'Offer w  pic'!$BL$202,'Offer w  pic'!$BL$204,'Offer w  pic'!$BL$206,'Offer w  pic'!$BL$208,'Offer w  pic'!$BL$210,'Offer w  pic'!$BL$212,'Offer w  pic'!$BL$214,'Offer w  pic'!$BL$216,'Offer w  pic'!$BL$218,'Offer w  pic'!$BL$220,'Offer w  pic'!$BL$222,'Offer w  pic'!$BL$224,'Offer w  pic'!$BL$226,'Offer w  pic'!$BL$228,'Offer w  pic'!$BL$230,'Offer w  pic'!$BL$232,'Offer w  pic'!$BL$234,'Offer w  pic'!$BL$236,'Offer w  pic'!$BL$238,'Offer w  pic'!$BL$240,'Offer w  pic'!$BL$242,'Offer w  pic'!$BL$244,'Offer w  pic'!$BL$246,'Offer w  pic'!$BL$248,'Offer w  pic'!$BL$250,'Offer w  pic'!$BL$252,'Offer w  pic'!$BL$254,'Offer w  pic'!$BL$256,'Offer w  pic'!$BL$258,'Offer w  pic'!$BL$260,'Offer w  pic'!$BL$262,'Offer w  pic'!$BL$264,'Offer w  pic'!$BL$266,'Offer w  pic'!$BL$268,'Offer w  pic'!$BL$270,'Offer w  pic'!$BL$272,'Offer w  pic'!$BL$274,'Offer w  pic'!$BL$276,'Offer w  pic'!$BL$278,'Offer w  pic'!$BL$280,'Offer w  pic'!$BL$282,'Offer w  pic'!$BL$284,'Offer w  pic'!$BL$286,'Offer w  pic'!$BL$288,'Offer w  pic'!$BL$290,'Offer w  pic'!$BL$292,'Offer w  pic'!$BL$294,'Offer w  pic'!$BL$296,'Offer w  pic'!$BL$298,'Offer w  pic'!$BL$300,'Offer w  pic'!$BL$302,'Offer w  pic'!$BL$304,'Offer w  pic'!$BL$306,'Offer w  pic'!$BL$308,'Offer w  pic'!$BL$310,'Offer w  pic'!$BL$312,'Offer w  pic'!$BL$314,'Offer w  pic'!$BL$316,'Offer w  pic'!$BL$318,'Offer w  pic'!$BL$320,'Offer w  pic'!$BL$322,'Offer w  pic'!$BL$324,'Offer w  pic'!$BL$326</definedName>
    <definedName name="saleconf1">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</definedName>
    <definedName name="saleprof1">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pic'!#REF!,'Offer w  pic'!#REF!</definedName>
    <definedName name="whsconf1">'Offer w  pic'!$BJ$25,'Offer w  pic'!$BJ$27,'Offer w  pic'!$BJ$29,'Offer w  pic'!$BJ$31,'Offer w  pic'!$BJ$33,'Offer w  pic'!$BJ$35,'Offer w  pic'!$BJ$37,'Offer w  pic'!$BJ$39,'Offer w  pic'!$BJ$41,'Offer w  pic'!$BJ$43,'Offer w  pic'!$BJ$45,'Offer w  pic'!$BJ$47,'Offer w  pic'!$BJ$49,'Offer w  pic'!$BJ$51,'Offer w  pic'!$BJ$53,'Offer w  pic'!$BJ$55,'Offer w  pic'!$BJ$57,'Offer w  pic'!$BJ$59,'Offer w  pic'!$BJ$61,'Offer w  pic'!$BJ$63,'Offer w  pic'!$BJ$65,'Offer w  pic'!$BJ$67,'Offer w  pic'!$BJ$69,'Offer w  pic'!$BJ$71,'Offer w  pic'!$BJ$73,'Offer w  pic'!$BJ$75,'Offer w  pic'!$BJ$77,'Offer w  pic'!$BJ$79,'Offer w  pic'!$BJ$81,'Offer w  pic'!$BJ$83,'Offer w  pic'!$BJ$85,'Offer w  pic'!$BJ$87,'Offer w  pic'!$BJ$89,'Offer w  pic'!$BJ$91,'Offer w  pic'!$BJ$93,'Offer w  pic'!$BJ$95,'Offer w  pic'!$BJ$97,'Offer w  pic'!$BJ$99,'Offer w  pic'!$BJ$101,'Offer w  pic'!$BJ$103,'Offer w  pic'!$BJ$105,'Offer w  pic'!$BJ$107,'Offer w  pic'!$BJ$109,'Offer w  pic'!$BJ$111,'Offer w  pic'!$BJ$113,'Offer w  pic'!$BJ$115,'Offer w  pic'!$BJ$117,'Offer w  pic'!$BJ$119,'Offer w  pic'!$BJ$121,'Offer w  pic'!$BJ$123,'Offer w  pic'!$BJ$125,'Offer w  pic'!$BJ$127,'Offer w  pic'!$BJ$129,'Offer w  pic'!$BJ$131,'Offer w  pic'!$BJ$133,'Offer w  pic'!$BJ$135,'Offer w  pic'!$BJ$137,'Offer w  pic'!$BJ$139,'Offer w  pic'!$BJ$141,'Offer w  pic'!$BJ$143,'Offer w  pic'!$BJ$145,'Offer w  pic'!$BJ$147,'Offer w  pic'!$BJ$149,'Offer w  pic'!$BJ$151,'Offer w  pic'!$BJ$153,'Offer w  pic'!$BJ$155,'Offer w  pic'!$BJ$157,'Offer w  pic'!$BJ$159,'Offer w  pic'!$BJ$161,'Offer w  pic'!$BJ$163,'Offer w  pic'!$BJ$165,'Offer w  pic'!$BJ$167,'Offer w  pic'!$BJ$169,'Offer w  pic'!$BJ$171,'Offer w  pic'!$BJ$173,'Offer w  pic'!$BJ$175,'Offer w  pic'!$BJ$177,'Offer w  pic'!$BJ$179,'Offer w  pic'!$BJ$181,'Offer w  pic'!$BJ$183,'Offer w  pic'!$BJ$185,'Offer w  pic'!$BJ$187,'Offer w  pic'!$BJ$189,'Offer w  pic'!$BJ$191,'Offer w  pic'!$BJ$193,'Offer w  pic'!$BJ$195,'Offer w  pic'!$BJ$197,'Offer w  pic'!$BJ$199,'Offer w  pic'!$BJ$201,'Offer w  pic'!$BJ$203,'Offer w  pic'!$BJ$205,'Offer w  pic'!$BJ$207,'Offer w  pic'!$BJ$209,'Offer w  pic'!$BJ$211,'Offer w  pic'!$BJ$213,'Offer w  pic'!$BJ$215,'Offer w  pic'!$BJ$217,'Offer w  pic'!$BJ$219,'Offer w  pic'!$BJ$221,'Offer w  pic'!$BJ$223,'Offer w  pic'!$BJ$225,'Offer w  pic'!$BJ$227,'Offer w  pic'!$BJ$229,'Offer w  pic'!$BJ$231,'Offer w  pic'!$BJ$233,'Offer w  pic'!$BJ$235,'Offer w  pic'!$BJ$237,'Offer w  pic'!$BJ$239,'Offer w  pic'!$BJ$241,'Offer w  pic'!$BJ$243,'Offer w  pic'!$BJ$245,'Offer w  pic'!$BJ$247,'Offer w  pic'!$BJ$249,'Offer w  pic'!$BJ$251,'Offer w  pic'!$BJ$253,'Offer w  pic'!$BJ$255,'Offer w  pic'!$BJ$257,'Offer w  pic'!$BJ$259,'Offer w  pic'!$BJ$261,'Offer w  pic'!$BJ$263,'Offer w  pic'!$BJ$265,'Offer w  pic'!$BJ$267,'Offer w  pic'!$BJ$269,'Offer w  pic'!$BJ$271,'Offer w  pic'!$BJ$273,'Offer w  pic'!$BJ$275,'Offer w  pic'!$BJ$277,'Offer w  pic'!$BJ$279,'Offer w  pic'!$BJ$281,'Offer w  pic'!$BJ$283,'Offer w  pic'!$BJ$285,'Offer w  pic'!$BJ$287,'Offer w  pic'!$BJ$289,'Offer w  pic'!$BJ$291,'Offer w  pic'!$BJ$293,'Offer w  pic'!$BJ$295,'Offer w  pic'!$BJ$297,'Offer w  pic'!$BJ$299,'Offer w  pic'!$BJ$301,'Offer w  pic'!$BJ$303,'Offer w  pic'!$BJ$305,'Offer w  pic'!$BJ$307,'Offer w  pic'!$BJ$309,'Offer w  pic'!$BJ$311,'Offer w  pic'!$BJ$313,'Offer w  pic'!$BJ$315,'Offer w  pic'!$BJ$317,'Offer w  pic'!$BJ$319,'Offer w  pic'!$BJ$321,'Offer w  pic'!$BJ$323,'Offer w  pic'!$BJ$325,'Offer w  pic'!$BJ$327</definedName>
    <definedName name="whsprof1">'Offer w  pic'!$BJ$24,'Offer w  pic'!$BJ$26,'Offer w  pic'!$BJ$28,'Offer w  pic'!$BJ$30,'Offer w  pic'!$BJ$32,'Offer w  pic'!$BJ$34,'Offer w  pic'!$BJ$36,'Offer w  pic'!$BJ$38,'Offer w  pic'!$BJ$40,'Offer w  pic'!$BJ$42,'Offer w  pic'!$BJ$44,'Offer w  pic'!$BJ$46,'Offer w  pic'!$BJ$48,'Offer w  pic'!$BJ$50,'Offer w  pic'!$BJ$52,'Offer w  pic'!$BJ$54,'Offer w  pic'!$BJ$56,'Offer w  pic'!$BJ$58,'Offer w  pic'!$BJ$60,'Offer w  pic'!$BJ$62,'Offer w  pic'!$BJ$64,'Offer w  pic'!$BJ$66,'Offer w  pic'!$BJ$68,'Offer w  pic'!$BJ$70,'Offer w  pic'!$BJ$72,'Offer w  pic'!$BJ$74,'Offer w  pic'!$BJ$76,'Offer w  pic'!$BJ$78,'Offer w  pic'!$BJ$80,'Offer w  pic'!$BJ$82,'Offer w  pic'!$BJ$84,'Offer w  pic'!$BJ$86,'Offer w  pic'!$BJ$88,'Offer w  pic'!$BJ$90,'Offer w  pic'!$BJ$92,'Offer w  pic'!$BJ$94,'Offer w  pic'!$BJ$96,'Offer w  pic'!$BJ$98,'Offer w  pic'!$BJ$100,'Offer w  pic'!$BJ$102,'Offer w  pic'!$BJ$104,'Offer w  pic'!$BJ$106,'Offer w  pic'!$BJ$108,'Offer w  pic'!$BJ$110,'Offer w  pic'!$BJ$112,'Offer w  pic'!$BJ$114,'Offer w  pic'!$BJ$116,'Offer w  pic'!$BJ$118,'Offer w  pic'!$BJ$120,'Offer w  pic'!$BJ$122,'Offer w  pic'!$BJ$124,'Offer w  pic'!$BJ$126,'Offer w  pic'!$BJ$128,'Offer w  pic'!$BJ$130,'Offer w  pic'!$BJ$132,'Offer w  pic'!$BJ$134,'Offer w  pic'!$BJ$136,'Offer w  pic'!$BJ$138,'Offer w  pic'!$BJ$140,'Offer w  pic'!$BJ$142,'Offer w  pic'!$BJ$144,'Offer w  pic'!$BJ$146,'Offer w  pic'!$BJ$148,'Offer w  pic'!$BJ$150,'Offer w  pic'!$BJ$152,'Offer w  pic'!$BJ$154,'Offer w  pic'!$BJ$156,'Offer w  pic'!$BJ$158,'Offer w  pic'!$BJ$160,'Offer w  pic'!$BJ$162,'Offer w  pic'!$BJ$164,'Offer w  pic'!$BJ$166,'Offer w  pic'!$BJ$168,'Offer w  pic'!$BJ$170,'Offer w  pic'!$BJ$172,'Offer w  pic'!$BJ$174,'Offer w  pic'!$BJ$176,'Offer w  pic'!$BJ$178,'Offer w  pic'!$BJ$180,'Offer w  pic'!$BJ$182,'Offer w  pic'!$BJ$184,'Offer w  pic'!$BJ$186,'Offer w  pic'!$BJ$188,'Offer w  pic'!$BJ$190,'Offer w  pic'!$BJ$192,'Offer w  pic'!$BJ$194,'Offer w  pic'!$BJ$196,'Offer w  pic'!$BJ$198,'Offer w  pic'!$BJ$200,'Offer w  pic'!$BJ$202,'Offer w  pic'!$BJ$204,'Offer w  pic'!$BJ$206,'Offer w  pic'!$BJ$208,'Offer w  pic'!$BJ$210,'Offer w  pic'!$BJ$212,'Offer w  pic'!$BJ$214,'Offer w  pic'!$BJ$216,'Offer w  pic'!$BJ$218,'Offer w  pic'!$BJ$220,'Offer w  pic'!$BJ$222,'Offer w  pic'!$BJ$224,'Offer w  pic'!$BJ$226,'Offer w  pic'!$BJ$228,'Offer w  pic'!$BJ$230,'Offer w  pic'!$BJ$232,'Offer w  pic'!$BJ$234,'Offer w  pic'!$BJ$236,'Offer w  pic'!$BJ$238,'Offer w  pic'!$BJ$240,'Offer w  pic'!$BJ$242,'Offer w  pic'!$BJ$244,'Offer w  pic'!$BJ$246,'Offer w  pic'!$BJ$248,'Offer w  pic'!$BJ$250,'Offer w  pic'!$BJ$252,'Offer w  pic'!$BJ$254,'Offer w  pic'!$BJ$256,'Offer w  pic'!$BJ$258,'Offer w  pic'!$BJ$260,'Offer w  pic'!$BJ$262,'Offer w  pic'!$BJ$264,'Offer w  pic'!$BJ$266,'Offer w  pic'!$BJ$268,'Offer w  pic'!$BJ$270,'Offer w  pic'!$BJ$272,'Offer w  pic'!$BJ$274,'Offer w  pic'!$BJ$276,'Offer w  pic'!$BJ$278,'Offer w  pic'!$BJ$280,'Offer w  pic'!$BJ$282,'Offer w  pic'!$BJ$284,'Offer w  pic'!$BJ$286,'Offer w  pic'!$BJ$288,'Offer w  pic'!$BJ$290,'Offer w  pic'!$BJ$292,'Offer w  pic'!$BJ$294,'Offer w  pic'!$BJ$296,'Offer w  pic'!$BJ$298,'Offer w  pic'!$BJ$300,'Offer w  pic'!$BJ$302,'Offer w  pic'!$BJ$304,'Offer w  pic'!$BJ$306,'Offer w  pic'!$BJ$308,'Offer w  pic'!$BJ$310,'Offer w  pic'!$BJ$312,'Offer w  pic'!$BJ$314,'Offer w  pic'!$BJ$316,'Offer w  pic'!$BJ$318,'Offer w  pic'!$BJ$320,'Offer w  pic'!$BJ$322,'Offer w  pic'!$BJ$324,'Offer w  pic'!$BJ$326</definedName>
  </definedNames>
  <calcPr calcId="152511"/>
  <pivotCaches>
    <pivotCache cacheId="7" r:id="rId3"/>
  </pivotCaches>
</workbook>
</file>

<file path=xl/calcChain.xml><?xml version="1.0" encoding="utf-8"?>
<calcChain xmlns="http://schemas.openxmlformats.org/spreadsheetml/2006/main">
  <c r="BH327" i="2" l="1"/>
  <c r="BL327" i="2" s="1"/>
  <c r="BH326" i="2"/>
  <c r="BJ326" i="2" s="1"/>
  <c r="BH325" i="2"/>
  <c r="BL325" i="2" s="1"/>
  <c r="BH324" i="2"/>
  <c r="BL324" i="2" s="1"/>
  <c r="BH323" i="2"/>
  <c r="BL323" i="2" s="1"/>
  <c r="BH322" i="2"/>
  <c r="BL322" i="2" s="1"/>
  <c r="BH321" i="2"/>
  <c r="BJ321" i="2" s="1"/>
  <c r="BH320" i="2"/>
  <c r="BL320" i="2" s="1"/>
  <c r="BH319" i="2"/>
  <c r="BH318" i="2"/>
  <c r="BJ318" i="2" s="1"/>
  <c r="BH317" i="2"/>
  <c r="BL317" i="2" s="1"/>
  <c r="BH316" i="2"/>
  <c r="BL316" i="2" s="1"/>
  <c r="BH315" i="2"/>
  <c r="BJ315" i="2" s="1"/>
  <c r="BH314" i="2"/>
  <c r="BH313" i="2"/>
  <c r="BL313" i="2" s="1"/>
  <c r="BH312" i="2"/>
  <c r="BL312" i="2" s="1"/>
  <c r="BH311" i="2"/>
  <c r="BL311" i="2" s="1"/>
  <c r="BH310" i="2"/>
  <c r="BJ310" i="2" s="1"/>
  <c r="BH309" i="2"/>
  <c r="BL309" i="2" s="1"/>
  <c r="BH308" i="2"/>
  <c r="BL308" i="2" s="1"/>
  <c r="BH307" i="2"/>
  <c r="BL307" i="2" s="1"/>
  <c r="BH306" i="2"/>
  <c r="BH305" i="2"/>
  <c r="BJ305" i="2" s="1"/>
  <c r="BH304" i="2"/>
  <c r="BL304" i="2" s="1"/>
  <c r="BH303" i="2"/>
  <c r="BH302" i="2"/>
  <c r="BL302" i="2" s="1"/>
  <c r="BH301" i="2"/>
  <c r="BH300" i="2"/>
  <c r="BL300" i="2" s="1"/>
  <c r="BH299" i="2"/>
  <c r="BH298" i="2"/>
  <c r="BL298" i="2" s="1"/>
  <c r="BJ298" i="2"/>
  <c r="BH297" i="2"/>
  <c r="BH296" i="2"/>
  <c r="BH295" i="2"/>
  <c r="BH294" i="2"/>
  <c r="BL294" i="2" s="1"/>
  <c r="BJ294" i="2"/>
  <c r="BH293" i="2"/>
  <c r="BH292" i="2"/>
  <c r="BH291" i="2"/>
  <c r="BH290" i="2"/>
  <c r="BH289" i="2"/>
  <c r="BH288" i="2"/>
  <c r="BH287" i="2"/>
  <c r="BL287" i="2" s="1"/>
  <c r="BH286" i="2"/>
  <c r="BH285" i="2"/>
  <c r="BL285" i="2" s="1"/>
  <c r="BH284" i="2"/>
  <c r="BH283" i="2"/>
  <c r="BH282" i="2"/>
  <c r="BJ282" i="2" s="1"/>
  <c r="BH281" i="2"/>
  <c r="BL281" i="2" s="1"/>
  <c r="BH280" i="2"/>
  <c r="BJ280" i="2" s="1"/>
  <c r="BH279" i="2"/>
  <c r="BH278" i="2"/>
  <c r="BL278" i="2" s="1"/>
  <c r="BH277" i="2"/>
  <c r="BH276" i="2"/>
  <c r="BH275" i="2"/>
  <c r="BH274" i="2"/>
  <c r="BH273" i="2"/>
  <c r="BH272" i="2"/>
  <c r="BJ272" i="2" s="1"/>
  <c r="BH271" i="2"/>
  <c r="BH270" i="2"/>
  <c r="BJ270" i="2" s="1"/>
  <c r="BH269" i="2"/>
  <c r="BH268" i="2"/>
  <c r="BH267" i="2"/>
  <c r="BH266" i="2"/>
  <c r="BH265" i="2"/>
  <c r="BH264" i="2"/>
  <c r="BH263" i="2"/>
  <c r="BL263" i="2" s="1"/>
  <c r="BH262" i="2"/>
  <c r="BH261" i="2"/>
  <c r="BH260" i="2"/>
  <c r="BH259" i="2"/>
  <c r="BH258" i="2"/>
  <c r="BL258" i="2" s="1"/>
  <c r="BH257" i="2"/>
  <c r="BH256" i="2"/>
  <c r="BJ256" i="2" s="1"/>
  <c r="BH255" i="2"/>
  <c r="BH254" i="2"/>
  <c r="BJ254" i="2" s="1"/>
  <c r="BH253" i="2"/>
  <c r="BL253" i="2" s="1"/>
  <c r="BH252" i="2"/>
  <c r="BL252" i="2" s="1"/>
  <c r="BJ252" i="2"/>
  <c r="BH251" i="2"/>
  <c r="BL251" i="2" s="1"/>
  <c r="BH250" i="2"/>
  <c r="BH249" i="2"/>
  <c r="BH248" i="2"/>
  <c r="BJ248" i="2" s="1"/>
  <c r="BH247" i="2"/>
  <c r="BH246" i="2"/>
  <c r="BH245" i="2"/>
  <c r="BH244" i="2"/>
  <c r="BJ244" i="2" s="1"/>
  <c r="BH243" i="2"/>
  <c r="BH242" i="2"/>
  <c r="BJ242" i="2" s="1"/>
  <c r="BH241" i="2"/>
  <c r="BL241" i="2" s="1"/>
  <c r="BH240" i="2"/>
  <c r="BJ240" i="2" s="1"/>
  <c r="BH239" i="2"/>
  <c r="BL239" i="2" s="1"/>
  <c r="BH238" i="2"/>
  <c r="BH237" i="2"/>
  <c r="BH236" i="2"/>
  <c r="BJ236" i="2" s="1"/>
  <c r="BH235" i="2"/>
  <c r="BL235" i="2" s="1"/>
  <c r="BH234" i="2"/>
  <c r="BJ234" i="2" s="1"/>
  <c r="BH233" i="2"/>
  <c r="BH232" i="2"/>
  <c r="BJ232" i="2" s="1"/>
  <c r="BH231" i="2"/>
  <c r="BL231" i="2" s="1"/>
  <c r="BH230" i="2"/>
  <c r="BJ230" i="2" s="1"/>
  <c r="BH229" i="2"/>
  <c r="BH228" i="2"/>
  <c r="BH227" i="2"/>
  <c r="BL227" i="2" s="1"/>
  <c r="BH226" i="2"/>
  <c r="BH225" i="2"/>
  <c r="BJ225" i="2" s="1"/>
  <c r="BH224" i="2"/>
  <c r="BJ224" i="2" s="1"/>
  <c r="BH223" i="2"/>
  <c r="BL223" i="2" s="1"/>
  <c r="BH222" i="2"/>
  <c r="BJ222" i="2" s="1"/>
  <c r="BH221" i="2"/>
  <c r="BH220" i="2"/>
  <c r="BL220" i="2" s="1"/>
  <c r="BH219" i="2"/>
  <c r="BJ219" i="2" s="1"/>
  <c r="BH218" i="2"/>
  <c r="BH217" i="2"/>
  <c r="BL217" i="2" s="1"/>
  <c r="BH216" i="2"/>
  <c r="BJ216" i="2" s="1"/>
  <c r="BH215" i="2"/>
  <c r="BJ215" i="2" s="1"/>
  <c r="BL215" i="2"/>
  <c r="BH214" i="2"/>
  <c r="BH213" i="2"/>
  <c r="BL213" i="2" s="1"/>
  <c r="BH212" i="2"/>
  <c r="BH211" i="2"/>
  <c r="BL211" i="2" s="1"/>
  <c r="BH210" i="2"/>
  <c r="BH209" i="2"/>
  <c r="BL209" i="2" s="1"/>
  <c r="BH208" i="2"/>
  <c r="BH207" i="2"/>
  <c r="BJ207" i="2" s="1"/>
  <c r="BH206" i="2"/>
  <c r="BL206" i="2" s="1"/>
  <c r="BH205" i="2"/>
  <c r="BH204" i="2"/>
  <c r="BL204" i="2" s="1"/>
  <c r="BH203" i="2"/>
  <c r="BH202" i="2"/>
  <c r="BH201" i="2"/>
  <c r="BL201" i="2" s="1"/>
  <c r="BH200" i="2"/>
  <c r="BL200" i="2" s="1"/>
  <c r="BH199" i="2"/>
  <c r="BL199" i="2" s="1"/>
  <c r="BH198" i="2"/>
  <c r="BH197" i="2"/>
  <c r="BL197" i="2" s="1"/>
  <c r="BH196" i="2"/>
  <c r="BH195" i="2"/>
  <c r="BH194" i="2"/>
  <c r="BH193" i="2"/>
  <c r="BH192" i="2"/>
  <c r="BH191" i="2"/>
  <c r="BL191" i="2" s="1"/>
  <c r="BH190" i="2"/>
  <c r="BH189" i="2"/>
  <c r="BH188" i="2"/>
  <c r="BH187" i="2"/>
  <c r="BJ187" i="2" s="1"/>
  <c r="BH186" i="2"/>
  <c r="BL186" i="2" s="1"/>
  <c r="BH185" i="2"/>
  <c r="BJ185" i="2" s="1"/>
  <c r="BH184" i="2"/>
  <c r="BL184" i="2" s="1"/>
  <c r="BH183" i="2"/>
  <c r="BL183" i="2" s="1"/>
  <c r="BH182" i="2"/>
  <c r="BH181" i="2"/>
  <c r="BH180" i="2"/>
  <c r="BH179" i="2"/>
  <c r="BJ179" i="2" s="1"/>
  <c r="BH178" i="2"/>
  <c r="BL178" i="2" s="1"/>
  <c r="BH177" i="2"/>
  <c r="BH176" i="2"/>
  <c r="BL176" i="2" s="1"/>
  <c r="BH175" i="2"/>
  <c r="BJ175" i="2" s="1"/>
  <c r="BH174" i="2"/>
  <c r="BH173" i="2"/>
  <c r="BH172" i="2"/>
  <c r="BL172" i="2" s="1"/>
  <c r="BH171" i="2"/>
  <c r="BL171" i="2" s="1"/>
  <c r="BH170" i="2"/>
  <c r="BJ170" i="2" s="1"/>
  <c r="BH169" i="2"/>
  <c r="BH168" i="2"/>
  <c r="BH167" i="2"/>
  <c r="BL167" i="2" s="1"/>
  <c r="BJ166" i="2"/>
  <c r="BH166" i="2"/>
  <c r="BH165" i="2"/>
  <c r="BH164" i="2"/>
  <c r="BL164" i="2" s="1"/>
  <c r="BH163" i="2"/>
  <c r="BL163" i="2" s="1"/>
  <c r="BH162" i="2"/>
  <c r="BL162" i="2" s="1"/>
  <c r="BH161" i="2"/>
  <c r="BH160" i="2"/>
  <c r="BL160" i="2" s="1"/>
  <c r="BH159" i="2"/>
  <c r="BH158" i="2"/>
  <c r="BH157" i="2"/>
  <c r="BL157" i="2" s="1"/>
  <c r="BH156" i="2"/>
  <c r="BL156" i="2" s="1"/>
  <c r="BH155" i="2"/>
  <c r="BH154" i="2"/>
  <c r="BL154" i="2" s="1"/>
  <c r="BH153" i="2"/>
  <c r="BL153" i="2" s="1"/>
  <c r="BH152" i="2"/>
  <c r="BL152" i="2" s="1"/>
  <c r="BH151" i="2"/>
  <c r="BH150" i="2"/>
  <c r="BL150" i="2" s="1"/>
  <c r="BH149" i="2"/>
  <c r="BL149" i="2" s="1"/>
  <c r="BH148" i="2"/>
  <c r="BL148" i="2" s="1"/>
  <c r="BH147" i="2"/>
  <c r="BL147" i="2" s="1"/>
  <c r="BH146" i="2"/>
  <c r="BH145" i="2"/>
  <c r="BL145" i="2" s="1"/>
  <c r="BH144" i="2"/>
  <c r="BH143" i="2"/>
  <c r="BH142" i="2"/>
  <c r="BJ142" i="2" s="1"/>
  <c r="BH141" i="2"/>
  <c r="BH140" i="2"/>
  <c r="BL140" i="2" s="1"/>
  <c r="BH139" i="2"/>
  <c r="BH138" i="2"/>
  <c r="BH137" i="2"/>
  <c r="BL137" i="2" s="1"/>
  <c r="BH136" i="2"/>
  <c r="BL136" i="2" s="1"/>
  <c r="BH135" i="2"/>
  <c r="BL135" i="2" s="1"/>
  <c r="BH134" i="2"/>
  <c r="BJ134" i="2" s="1"/>
  <c r="BH133" i="2"/>
  <c r="BL133" i="2" s="1"/>
  <c r="BH132" i="2"/>
  <c r="BL132" i="2" s="1"/>
  <c r="BH131" i="2"/>
  <c r="BH130" i="2"/>
  <c r="BJ130" i="2" s="1"/>
  <c r="BH129" i="2"/>
  <c r="BJ129" i="2" s="1"/>
  <c r="BH128" i="2"/>
  <c r="BL128" i="2" s="1"/>
  <c r="BH127" i="2"/>
  <c r="BJ127" i="2" s="1"/>
  <c r="BH126" i="2"/>
  <c r="BL126" i="2" s="1"/>
  <c r="BH125" i="2"/>
  <c r="BH124" i="2"/>
  <c r="BH123" i="2"/>
  <c r="BL123" i="2" s="1"/>
  <c r="BJ123" i="2"/>
  <c r="BH122" i="2"/>
  <c r="BL122" i="2" s="1"/>
  <c r="BH121" i="2"/>
  <c r="BL121" i="2" s="1"/>
  <c r="BH120" i="2"/>
  <c r="BH119" i="2"/>
  <c r="BJ119" i="2" s="1"/>
  <c r="BH118" i="2"/>
  <c r="BH117" i="2"/>
  <c r="BL117" i="2" s="1"/>
  <c r="BH116" i="2"/>
  <c r="BL116" i="2" s="1"/>
  <c r="BH115" i="2"/>
  <c r="BH114" i="2"/>
  <c r="BH113" i="2"/>
  <c r="BL113" i="2" s="1"/>
  <c r="BH112" i="2"/>
  <c r="BJ112" i="2" s="1"/>
  <c r="BH111" i="2"/>
  <c r="BJ111" i="2" s="1"/>
  <c r="BH110" i="2"/>
  <c r="BL110" i="2" s="1"/>
  <c r="BH109" i="2"/>
  <c r="BH108" i="2"/>
  <c r="BJ108" i="2" s="1"/>
  <c r="BH107" i="2"/>
  <c r="BL107" i="2" s="1"/>
  <c r="BH106" i="2"/>
  <c r="BL106" i="2" s="1"/>
  <c r="BH105" i="2"/>
  <c r="BL105" i="2" s="1"/>
  <c r="BH104" i="2"/>
  <c r="BL104" i="2" s="1"/>
  <c r="BH103" i="2"/>
  <c r="BJ103" i="2" s="1"/>
  <c r="BH102" i="2"/>
  <c r="BL102" i="2" s="1"/>
  <c r="BH101" i="2"/>
  <c r="BH100" i="2"/>
  <c r="BL100" i="2" s="1"/>
  <c r="BH99" i="2"/>
  <c r="BH98" i="2"/>
  <c r="BL98" i="2" s="1"/>
  <c r="BH97" i="2"/>
  <c r="BH96" i="2"/>
  <c r="BL96" i="2" s="1"/>
  <c r="BH95" i="2"/>
  <c r="BJ95" i="2" s="1"/>
  <c r="BH94" i="2"/>
  <c r="BL94" i="2" s="1"/>
  <c r="BH93" i="2"/>
  <c r="BL93" i="2" s="1"/>
  <c r="BH92" i="2"/>
  <c r="BL92" i="2" s="1"/>
  <c r="BH91" i="2"/>
  <c r="BL91" i="2" s="1"/>
  <c r="BH90" i="2"/>
  <c r="BL90" i="2" s="1"/>
  <c r="BH89" i="2"/>
  <c r="BL89" i="2" s="1"/>
  <c r="BH88" i="2"/>
  <c r="BL88" i="2" s="1"/>
  <c r="BH87" i="2"/>
  <c r="BJ87" i="2" s="1"/>
  <c r="BH86" i="2"/>
  <c r="BL86" i="2" s="1"/>
  <c r="BH85" i="2"/>
  <c r="BJ85" i="2" s="1"/>
  <c r="BH84" i="2"/>
  <c r="BL84" i="2" s="1"/>
  <c r="BH83" i="2"/>
  <c r="BJ83" i="2" s="1"/>
  <c r="BH82" i="2"/>
  <c r="BH81" i="2"/>
  <c r="BJ81" i="2" s="1"/>
  <c r="BH80" i="2"/>
  <c r="BJ80" i="2" s="1"/>
  <c r="BH79" i="2"/>
  <c r="BH78" i="2"/>
  <c r="BL78" i="2" s="1"/>
  <c r="BH77" i="2"/>
  <c r="BL77" i="2" s="1"/>
  <c r="BH76" i="2"/>
  <c r="BH75" i="2"/>
  <c r="BL75" i="2" s="1"/>
  <c r="BH74" i="2"/>
  <c r="BL74" i="2" s="1"/>
  <c r="BH73" i="2"/>
  <c r="BL73" i="2" s="1"/>
  <c r="BH72" i="2"/>
  <c r="BL72" i="2" s="1"/>
  <c r="BH71" i="2"/>
  <c r="BH70" i="2"/>
  <c r="BL70" i="2" s="1"/>
  <c r="BH69" i="2"/>
  <c r="BL69" i="2"/>
  <c r="BH68" i="2"/>
  <c r="BL68" i="2" s="1"/>
  <c r="BH67" i="2"/>
  <c r="BL67" i="2" s="1"/>
  <c r="BH66" i="2"/>
  <c r="BH65" i="2"/>
  <c r="BL65" i="2" s="1"/>
  <c r="BH64" i="2"/>
  <c r="BL64" i="2" s="1"/>
  <c r="BH63" i="2"/>
  <c r="BJ63" i="2" s="1"/>
  <c r="BH62" i="2"/>
  <c r="BJ62" i="2" s="1"/>
  <c r="BH61" i="2"/>
  <c r="BL61" i="2" s="1"/>
  <c r="BH60" i="2"/>
  <c r="BL60" i="2" s="1"/>
  <c r="BH59" i="2"/>
  <c r="BH58" i="2"/>
  <c r="BL58" i="2" s="1"/>
  <c r="BH57" i="2"/>
  <c r="BL57" i="2" s="1"/>
  <c r="BH56" i="2"/>
  <c r="BL56" i="2" s="1"/>
  <c r="BH55" i="2"/>
  <c r="BH54" i="2"/>
  <c r="BL54" i="2" s="1"/>
  <c r="BH53" i="2"/>
  <c r="BL53" i="2" s="1"/>
  <c r="BH52" i="2"/>
  <c r="BL52" i="2" s="1"/>
  <c r="BH51" i="2"/>
  <c r="BL51" i="2" s="1"/>
  <c r="BH50" i="2"/>
  <c r="BH49" i="2"/>
  <c r="BL49" i="2" s="1"/>
  <c r="BH48" i="2"/>
  <c r="BL48" i="2" s="1"/>
  <c r="BH47" i="2"/>
  <c r="BL47" i="2" s="1"/>
  <c r="BH46" i="2"/>
  <c r="BJ46" i="2" s="1"/>
  <c r="BH45" i="2"/>
  <c r="BL45" i="2" s="1"/>
  <c r="BH44" i="2"/>
  <c r="BL44" i="2" s="1"/>
  <c r="BH43" i="2"/>
  <c r="BH42" i="2"/>
  <c r="BL42" i="2" s="1"/>
  <c r="BH41" i="2"/>
  <c r="BH40" i="2"/>
  <c r="BL40" i="2" s="1"/>
  <c r="BH39" i="2"/>
  <c r="BH38" i="2"/>
  <c r="BL38" i="2" s="1"/>
  <c r="BH37" i="2"/>
  <c r="BL37" i="2" s="1"/>
  <c r="BH36" i="2"/>
  <c r="BL36" i="2" s="1"/>
  <c r="BH35" i="2"/>
  <c r="BH34" i="2"/>
  <c r="BJ34" i="2" s="1"/>
  <c r="BH33" i="2"/>
  <c r="BL33" i="2" s="1"/>
  <c r="BH32" i="2"/>
  <c r="BL32" i="2" s="1"/>
  <c r="BH31" i="2"/>
  <c r="BH30" i="2"/>
  <c r="BH29" i="2"/>
  <c r="BL29" i="2" s="1"/>
  <c r="BH28" i="2"/>
  <c r="BL28" i="2" s="1"/>
  <c r="BH27" i="2"/>
  <c r="BH26" i="2"/>
  <c r="BL26" i="2" s="1"/>
  <c r="BH25" i="2"/>
  <c r="BL25" i="2" s="1"/>
  <c r="BH24" i="2"/>
  <c r="BL24" i="2" s="1"/>
  <c r="BL169" i="2"/>
  <c r="BJ169" i="2"/>
  <c r="BL296" i="2"/>
  <c r="BJ296" i="2"/>
  <c r="BJ37" i="2"/>
  <c r="BJ61" i="2"/>
  <c r="BJ65" i="2"/>
  <c r="BJ69" i="2"/>
  <c r="BJ73" i="2"/>
  <c r="BJ89" i="2"/>
  <c r="BJ97" i="2"/>
  <c r="BJ101" i="2"/>
  <c r="BJ105" i="2"/>
  <c r="BJ113" i="2"/>
  <c r="BJ117" i="2"/>
  <c r="BJ121" i="2"/>
  <c r="BJ152" i="2"/>
  <c r="BL165" i="2"/>
  <c r="BJ165" i="2"/>
  <c r="BJ168" i="2"/>
  <c r="BL181" i="2"/>
  <c r="BJ181" i="2"/>
  <c r="BJ184" i="2"/>
  <c r="BL244" i="2"/>
  <c r="BJ260" i="2"/>
  <c r="BL260" i="2"/>
  <c r="BJ276" i="2"/>
  <c r="BJ38" i="2"/>
  <c r="BJ42" i="2"/>
  <c r="BJ58" i="2"/>
  <c r="BJ78" i="2"/>
  <c r="BJ82" i="2"/>
  <c r="BJ86" i="2"/>
  <c r="BJ94" i="2"/>
  <c r="BJ98" i="2"/>
  <c r="BJ110" i="2"/>
  <c r="BJ114" i="2"/>
  <c r="BJ132" i="2"/>
  <c r="BJ140" i="2"/>
  <c r="BJ148" i="2"/>
  <c r="BL177" i="2"/>
  <c r="BJ177" i="2"/>
  <c r="BJ180" i="2"/>
  <c r="BL188" i="2"/>
  <c r="BJ188" i="2"/>
  <c r="BJ204" i="2"/>
  <c r="BJ157" i="2"/>
  <c r="BL173" i="2"/>
  <c r="BJ173" i="2"/>
  <c r="BJ176" i="2"/>
  <c r="BL192" i="2"/>
  <c r="BJ192" i="2"/>
  <c r="BL208" i="2"/>
  <c r="BJ208" i="2"/>
  <c r="BJ218" i="2"/>
  <c r="BL218" i="2"/>
  <c r="BJ226" i="2"/>
  <c r="BL226" i="2"/>
  <c r="BJ258" i="2"/>
  <c r="BJ274" i="2"/>
  <c r="BL274" i="2"/>
  <c r="BL284" i="2"/>
  <c r="BJ284" i="2"/>
  <c r="BJ316" i="2"/>
  <c r="BJ193" i="2"/>
  <c r="BJ201" i="2"/>
  <c r="BJ209" i="2"/>
  <c r="BL216" i="2"/>
  <c r="BL254" i="2"/>
  <c r="BL270" i="2"/>
  <c r="BL272" i="2"/>
  <c r="BJ304" i="2"/>
  <c r="BL292" i="2"/>
  <c r="BJ292" i="2"/>
  <c r="BJ324" i="2"/>
  <c r="BJ325" i="2"/>
  <c r="BJ137" i="2" l="1"/>
  <c r="BJ164" i="2"/>
  <c r="BJ133" i="2"/>
  <c r="BJ33" i="2"/>
  <c r="BL207" i="2"/>
  <c r="BL240" i="2"/>
  <c r="BJ122" i="2"/>
  <c r="BJ74" i="2"/>
  <c r="BJ308" i="2"/>
  <c r="BJ320" i="2"/>
  <c r="BL232" i="2"/>
  <c r="BJ300" i="2"/>
  <c r="BJ312" i="2"/>
  <c r="BJ57" i="2"/>
  <c r="BJ32" i="2"/>
  <c r="BL80" i="2"/>
  <c r="BL83" i="2"/>
  <c r="BJ116" i="2"/>
  <c r="BL224" i="2"/>
  <c r="BJ49" i="2"/>
  <c r="BJ60" i="2"/>
  <c r="BL87" i="2"/>
  <c r="BJ220" i="2"/>
  <c r="BJ278" i="2"/>
  <c r="BJ90" i="2"/>
  <c r="BJ200" i="2"/>
  <c r="BL46" i="2"/>
  <c r="BL63" i="2"/>
  <c r="BJ91" i="2"/>
  <c r="BL111" i="2"/>
  <c r="BJ172" i="2"/>
  <c r="BL175" i="2"/>
  <c r="BJ217" i="2"/>
  <c r="BJ231" i="2"/>
  <c r="BJ197" i="2"/>
  <c r="BL234" i="2"/>
  <c r="BJ145" i="2"/>
  <c r="BL129" i="2"/>
  <c r="BJ149" i="2"/>
  <c r="BJ153" i="2"/>
  <c r="BL127" i="2"/>
  <c r="BL326" i="2"/>
  <c r="BJ317" i="2"/>
  <c r="BJ160" i="2"/>
  <c r="BJ126" i="2"/>
  <c r="BJ26" i="2"/>
  <c r="BJ64" i="2"/>
  <c r="BJ67" i="2"/>
  <c r="BL85" i="2"/>
  <c r="BJ107" i="2"/>
  <c r="BL112" i="2"/>
  <c r="BJ199" i="2"/>
  <c r="BJ281" i="2"/>
  <c r="BJ302" i="2"/>
  <c r="BL305" i="2"/>
  <c r="BL39" i="2"/>
  <c r="BJ39" i="2"/>
  <c r="BL50" i="2"/>
  <c r="BL71" i="2"/>
  <c r="BJ71" i="2"/>
  <c r="BJ146" i="2"/>
  <c r="BL182" i="2"/>
  <c r="BJ182" i="2"/>
  <c r="BL189" i="2"/>
  <c r="BJ189" i="2"/>
  <c r="BL196" i="2"/>
  <c r="BJ196" i="2"/>
  <c r="BJ50" i="2"/>
  <c r="BH20" i="2"/>
  <c r="BJ35" i="2"/>
  <c r="BL35" i="2"/>
  <c r="BL97" i="2"/>
  <c r="BL118" i="2"/>
  <c r="BJ118" i="2"/>
  <c r="BL131" i="2"/>
  <c r="BL193" i="2"/>
  <c r="BL221" i="2"/>
  <c r="BJ221" i="2"/>
  <c r="BL288" i="2"/>
  <c r="BJ314" i="2"/>
  <c r="BL314" i="2"/>
  <c r="BL321" i="2"/>
  <c r="BJ288" i="2"/>
  <c r="BL161" i="2"/>
  <c r="BJ106" i="2"/>
  <c r="BJ66" i="2"/>
  <c r="BL185" i="2"/>
  <c r="BL31" i="2"/>
  <c r="BJ31" i="2"/>
  <c r="BL41" i="2"/>
  <c r="BJ41" i="2"/>
  <c r="BL81" i="2"/>
  <c r="BL101" i="2"/>
  <c r="BL114" i="2"/>
  <c r="BL174" i="2"/>
  <c r="BL180" i="2"/>
  <c r="BJ212" i="2"/>
  <c r="BL212" i="2"/>
  <c r="BH22" i="2"/>
  <c r="BJ25" i="2"/>
  <c r="BJ43" i="2"/>
  <c r="BL43" i="2"/>
  <c r="BL168" i="2"/>
  <c r="BL205" i="2"/>
  <c r="BJ205" i="2"/>
  <c r="BJ214" i="2"/>
  <c r="BL214" i="2"/>
  <c r="BL267" i="2"/>
  <c r="BJ267" i="2"/>
  <c r="BL291" i="2"/>
  <c r="BJ291" i="2"/>
  <c r="BJ161" i="2"/>
  <c r="BL109" i="2"/>
  <c r="BJ109" i="2"/>
  <c r="BL125" i="2"/>
  <c r="BJ125" i="2"/>
  <c r="BL202" i="2"/>
  <c r="BJ202" i="2"/>
  <c r="BL276" i="2"/>
  <c r="BL120" i="2"/>
  <c r="BL141" i="2"/>
  <c r="BJ141" i="2"/>
  <c r="BL198" i="2"/>
  <c r="BJ198" i="2"/>
  <c r="BL242" i="2"/>
  <c r="BJ259" i="2"/>
  <c r="BL259" i="2"/>
  <c r="BJ286" i="2"/>
  <c r="BJ102" i="2"/>
  <c r="BJ70" i="2"/>
  <c r="BJ54" i="2"/>
  <c r="BJ100" i="2"/>
  <c r="BL108" i="2"/>
  <c r="BL130" i="2"/>
  <c r="BJ150" i="2"/>
  <c r="BL155" i="2"/>
  <c r="BJ183" i="2"/>
  <c r="BJ211" i="2"/>
  <c r="BL236" i="2"/>
  <c r="BJ241" i="2"/>
  <c r="BJ263" i="2"/>
  <c r="BJ287" i="2"/>
  <c r="BJ307" i="2"/>
  <c r="BJ311" i="2"/>
  <c r="BJ313" i="2"/>
  <c r="BJ319" i="2"/>
  <c r="BJ323" i="2"/>
  <c r="BJ96" i="2"/>
  <c r="BJ128" i="2"/>
  <c r="BL142" i="2"/>
  <c r="BJ147" i="2"/>
  <c r="BJ162" i="2"/>
  <c r="BJ167" i="2"/>
  <c r="BJ191" i="2"/>
  <c r="BJ206" i="2"/>
  <c r="BJ235" i="2"/>
  <c r="BL248" i="2"/>
  <c r="BJ251" i="2"/>
  <c r="BL282" i="2"/>
  <c r="BL315" i="2"/>
  <c r="BL318" i="2"/>
  <c r="BJ322" i="2"/>
  <c r="BJ115" i="2"/>
  <c r="BL115" i="2"/>
  <c r="BL139" i="2"/>
  <c r="BJ139" i="2"/>
  <c r="BJ194" i="2"/>
  <c r="BL194" i="2"/>
  <c r="BL237" i="2"/>
  <c r="BJ237" i="2"/>
  <c r="BJ250" i="2"/>
  <c r="BL250" i="2"/>
  <c r="BL273" i="2"/>
  <c r="BJ273" i="2"/>
  <c r="BL283" i="2"/>
  <c r="BJ283" i="2"/>
  <c r="BL256" i="2"/>
  <c r="BJ30" i="2"/>
  <c r="BJ93" i="2"/>
  <c r="BJ77" i="2"/>
  <c r="BJ45" i="2"/>
  <c r="BJ29" i="2"/>
  <c r="BJ36" i="2"/>
  <c r="BJ47" i="2"/>
  <c r="BJ68" i="2"/>
  <c r="BJ92" i="2"/>
  <c r="BL95" i="2"/>
  <c r="BL143" i="2"/>
  <c r="BJ143" i="2"/>
  <c r="BJ210" i="2"/>
  <c r="BL210" i="2"/>
  <c r="BJ262" i="2"/>
  <c r="BL262" i="2"/>
  <c r="BJ28" i="2"/>
  <c r="BL124" i="2"/>
  <c r="BJ124" i="2"/>
  <c r="BJ138" i="2"/>
  <c r="BL138" i="2"/>
  <c r="BL151" i="2"/>
  <c r="BJ151" i="2"/>
  <c r="BL158" i="2"/>
  <c r="BJ158" i="2"/>
  <c r="BL195" i="2"/>
  <c r="BJ195" i="2"/>
  <c r="BL233" i="2"/>
  <c r="BJ233" i="2"/>
  <c r="BL249" i="2"/>
  <c r="BJ249" i="2"/>
  <c r="BL255" i="2"/>
  <c r="BJ255" i="2"/>
  <c r="BJ268" i="2"/>
  <c r="BL268" i="2"/>
  <c r="BJ306" i="2"/>
  <c r="BL306" i="2"/>
  <c r="BJ53" i="2"/>
  <c r="BJ24" i="2"/>
  <c r="BJ40" i="2"/>
  <c r="BJ51" i="2"/>
  <c r="BJ72" i="2"/>
  <c r="BJ75" i="2"/>
  <c r="BJ84" i="2"/>
  <c r="BJ99" i="2"/>
  <c r="BL99" i="2"/>
  <c r="BJ144" i="2"/>
  <c r="BL144" i="2"/>
  <c r="BL190" i="2"/>
  <c r="BJ190" i="2"/>
  <c r="BJ203" i="2"/>
  <c r="BL203" i="2"/>
  <c r="BL246" i="2"/>
  <c r="BJ246" i="2"/>
  <c r="BL261" i="2"/>
  <c r="BJ261" i="2"/>
  <c r="BL266" i="2"/>
  <c r="BJ266" i="2"/>
  <c r="BL289" i="2"/>
  <c r="BJ289" i="2"/>
  <c r="BJ131" i="2"/>
  <c r="BJ136" i="2"/>
  <c r="BL146" i="2"/>
  <c r="BJ155" i="2"/>
  <c r="BJ156" i="2"/>
  <c r="BL179" i="2"/>
  <c r="BL222" i="2"/>
  <c r="BJ227" i="2"/>
  <c r="BL230" i="2"/>
  <c r="BJ239" i="2"/>
  <c r="BJ253" i="2"/>
  <c r="BL280" i="2"/>
  <c r="BJ285" i="2"/>
  <c r="BL286" i="2"/>
  <c r="BJ309" i="2"/>
  <c r="BL310" i="2"/>
  <c r="BJ327" i="2"/>
  <c r="BL229" i="2"/>
  <c r="BJ229" i="2"/>
  <c r="BJ238" i="2"/>
  <c r="BL238" i="2"/>
  <c r="BL247" i="2"/>
  <c r="BJ247" i="2"/>
  <c r="BJ264" i="2"/>
  <c r="BL264" i="2"/>
  <c r="BL269" i="2"/>
  <c r="BJ269" i="2"/>
  <c r="BJ290" i="2"/>
  <c r="BL290" i="2"/>
  <c r="BJ27" i="2"/>
  <c r="BJ44" i="2"/>
  <c r="BJ48" i="2"/>
  <c r="BJ55" i="2"/>
  <c r="BJ59" i="2"/>
  <c r="BJ76" i="2"/>
  <c r="BJ79" i="2"/>
  <c r="BJ88" i="2"/>
  <c r="BL103" i="2"/>
  <c r="BJ104" i="2"/>
  <c r="BL119" i="2"/>
  <c r="BJ120" i="2"/>
  <c r="BL134" i="2"/>
  <c r="BJ135" i="2"/>
  <c r="BJ154" i="2"/>
  <c r="BJ159" i="2"/>
  <c r="BJ163" i="2"/>
  <c r="BL166" i="2"/>
  <c r="BL170" i="2"/>
  <c r="BJ171" i="2"/>
  <c r="BJ174" i="2"/>
  <c r="BJ178" i="2"/>
  <c r="BJ186" i="2"/>
  <c r="BJ213" i="2"/>
  <c r="BJ223" i="2"/>
  <c r="BL271" i="2"/>
  <c r="BJ271" i="2"/>
  <c r="BL279" i="2"/>
  <c r="BJ279" i="2"/>
  <c r="BL295" i="2"/>
  <c r="BJ295" i="2"/>
  <c r="BL297" i="2"/>
  <c r="BJ297" i="2"/>
  <c r="BL303" i="2"/>
  <c r="BJ303" i="2"/>
  <c r="BL27" i="2"/>
  <c r="BL30" i="2"/>
  <c r="BL34" i="2"/>
  <c r="BJ52" i="2"/>
  <c r="BL55" i="2"/>
  <c r="BJ56" i="2"/>
  <c r="BL59" i="2"/>
  <c r="BL62" i="2"/>
  <c r="BL66" i="2"/>
  <c r="BL76" i="2"/>
  <c r="BL79" i="2"/>
  <c r="BL82" i="2"/>
  <c r="BL159" i="2"/>
  <c r="BL225" i="2"/>
  <c r="BJ228" i="2"/>
  <c r="BL228" i="2"/>
  <c r="BL243" i="2"/>
  <c r="BJ243" i="2"/>
  <c r="BL245" i="2"/>
  <c r="BJ245" i="2"/>
  <c r="BL265" i="2"/>
  <c r="BJ265" i="2"/>
  <c r="BL187" i="2"/>
  <c r="BL219" i="2"/>
  <c r="BL257" i="2"/>
  <c r="BJ257" i="2"/>
  <c r="BL275" i="2"/>
  <c r="BJ275" i="2"/>
  <c r="BL277" i="2"/>
  <c r="BJ277" i="2"/>
  <c r="BL293" i="2"/>
  <c r="BJ293" i="2"/>
  <c r="BL299" i="2"/>
  <c r="BJ299" i="2"/>
  <c r="BL301" i="2"/>
  <c r="BJ301" i="2"/>
  <c r="BL319" i="2"/>
  <c r="BJ22" i="2" l="1"/>
  <c r="BL22" i="2"/>
  <c r="BL20" i="2"/>
  <c r="BJ20" i="2"/>
</calcChain>
</file>

<file path=xl/sharedStrings.xml><?xml version="1.0" encoding="utf-8"?>
<sst xmlns="http://schemas.openxmlformats.org/spreadsheetml/2006/main" count="6596" uniqueCount="1181">
  <si>
    <t>WHLS VALUE</t>
  </si>
  <si>
    <t>STD</t>
  </si>
  <si>
    <t>3XS</t>
  </si>
  <si>
    <t>XXS</t>
  </si>
  <si>
    <t>XS</t>
  </si>
  <si>
    <t>S</t>
  </si>
  <si>
    <t>M</t>
  </si>
  <si>
    <t>L</t>
  </si>
  <si>
    <t>XL</t>
  </si>
  <si>
    <t>XXL</t>
  </si>
  <si>
    <t>3XL</t>
  </si>
  <si>
    <t>4XL</t>
  </si>
  <si>
    <t>W RTW</t>
  </si>
  <si>
    <t>34</t>
  </si>
  <si>
    <t>36</t>
  </si>
  <si>
    <t>38</t>
  </si>
  <si>
    <t>40</t>
  </si>
  <si>
    <t>42</t>
  </si>
  <si>
    <t>44</t>
  </si>
  <si>
    <t>46</t>
  </si>
  <si>
    <t>48</t>
  </si>
  <si>
    <t>50</t>
  </si>
  <si>
    <t>52</t>
  </si>
  <si>
    <t>54</t>
  </si>
  <si>
    <t>M RTW</t>
  </si>
  <si>
    <t>56</t>
  </si>
  <si>
    <t>58</t>
  </si>
  <si>
    <t>60</t>
  </si>
  <si>
    <t>62</t>
  </si>
  <si>
    <t>64</t>
  </si>
  <si>
    <t>W SHOES</t>
  </si>
  <si>
    <t>34,5</t>
  </si>
  <si>
    <t>35</t>
  </si>
  <si>
    <t>35,5</t>
  </si>
  <si>
    <t>36,5</t>
  </si>
  <si>
    <t>37</t>
  </si>
  <si>
    <t>37,5</t>
  </si>
  <si>
    <t>38,5</t>
  </si>
  <si>
    <t>39</t>
  </si>
  <si>
    <t>39,5</t>
  </si>
  <si>
    <t>40,5</t>
  </si>
  <si>
    <t>41</t>
  </si>
  <si>
    <t>41,5</t>
  </si>
  <si>
    <t>42,5</t>
  </si>
  <si>
    <t>43</t>
  </si>
  <si>
    <t>M SHOES</t>
  </si>
  <si>
    <t>43,5</t>
  </si>
  <si>
    <t>44,5</t>
  </si>
  <si>
    <t>45</t>
  </si>
  <si>
    <t>45,5</t>
  </si>
  <si>
    <t>46,5</t>
  </si>
  <si>
    <t>47</t>
  </si>
  <si>
    <t>47,5</t>
  </si>
  <si>
    <t>49</t>
  </si>
  <si>
    <t>M DRESS SHIRT</t>
  </si>
  <si>
    <t>MID STD</t>
  </si>
  <si>
    <t>XS/S</t>
  </si>
  <si>
    <t>S/M</t>
  </si>
  <si>
    <t>M/L</t>
  </si>
  <si>
    <t>L/XL</t>
  </si>
  <si>
    <t>XL/XXL</t>
  </si>
  <si>
    <t>K SHOES</t>
  </si>
  <si>
    <t>21</t>
  </si>
  <si>
    <t>22</t>
  </si>
  <si>
    <t>23</t>
  </si>
  <si>
    <t>24</t>
  </si>
  <si>
    <t>25</t>
  </si>
  <si>
    <t>25,5</t>
  </si>
  <si>
    <t>26</t>
  </si>
  <si>
    <t>26,5</t>
  </si>
  <si>
    <t>27</t>
  </si>
  <si>
    <t>27,5</t>
  </si>
  <si>
    <t>28</t>
  </si>
  <si>
    <t>28,5</t>
  </si>
  <si>
    <t>29</t>
  </si>
  <si>
    <t>29,5</t>
  </si>
  <si>
    <t>30</t>
  </si>
  <si>
    <t>31</t>
  </si>
  <si>
    <t>31,5</t>
  </si>
  <si>
    <t>32</t>
  </si>
  <si>
    <t>33</t>
  </si>
  <si>
    <t>33,5</t>
  </si>
  <si>
    <t>BELT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</si>
  <si>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</si>
  <si>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</si>
  <si>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</si>
  <si>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</si>
  <si>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</si>
  <si>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</si>
  <si>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</si>
  <si>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</si>
  <si>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</si>
  <si>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</si>
  <si>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</si>
  <si>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</si>
  <si>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 xml:space="preserve">BABY (MONTHS)_x000D_
</t>
  </si>
  <si>
    <t>1</t>
  </si>
  <si>
    <t>3</t>
  </si>
  <si>
    <t>6</t>
  </si>
  <si>
    <t>9</t>
  </si>
  <si>
    <t>12</t>
  </si>
  <si>
    <t>18</t>
  </si>
  <si>
    <t xml:space="preserve">KID/JR (YEARS)_x000D_
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</si>
  <si>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</si>
  <si>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</si>
  <si>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</si>
  <si>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</si>
  <si>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</si>
  <si>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</si>
  <si>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</si>
  <si>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</si>
  <si>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</si>
  <si>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</si>
  <si>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</si>
  <si>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</si>
  <si>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</si>
  <si>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</si>
  <si>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</si>
  <si>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</si>
  <si>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</si>
  <si>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 xml:space="preserve">BABY/KID_x000D_
</t>
  </si>
  <si>
    <t>0-3M</t>
  </si>
  <si>
    <t>3-6M</t>
  </si>
  <si>
    <t>6-12M</t>
  </si>
  <si>
    <t>12-18M</t>
  </si>
  <si>
    <t>18-24M</t>
  </si>
  <si>
    <t>2-3A</t>
  </si>
  <si>
    <t>4-5A</t>
  </si>
  <si>
    <t>6-7A</t>
  </si>
  <si>
    <t>U RTW</t>
  </si>
  <si>
    <t>MAN</t>
  </si>
  <si>
    <t>5</t>
  </si>
  <si>
    <t>5M</t>
  </si>
  <si>
    <t>6M</t>
  </si>
  <si>
    <t>7</t>
  </si>
  <si>
    <t>7M</t>
  </si>
  <si>
    <t>8</t>
  </si>
  <si>
    <t>8M</t>
  </si>
  <si>
    <t>9M</t>
  </si>
  <si>
    <t>10</t>
  </si>
  <si>
    <t>10M</t>
  </si>
  <si>
    <t>11</t>
  </si>
  <si>
    <t>11M</t>
  </si>
  <si>
    <t>12M</t>
  </si>
  <si>
    <t>13</t>
  </si>
  <si>
    <t>13M</t>
  </si>
  <si>
    <t>14</t>
  </si>
  <si>
    <t>14M</t>
  </si>
  <si>
    <t>15</t>
  </si>
  <si>
    <t>15M</t>
  </si>
  <si>
    <t>16</t>
  </si>
  <si>
    <t>16M</t>
  </si>
  <si>
    <t>US SHOES</t>
  </si>
  <si>
    <t>2</t>
  </si>
  <si>
    <t>3M</t>
  </si>
  <si>
    <t>4</t>
  </si>
  <si>
    <t>4M</t>
  </si>
  <si>
    <t>GLOVES</t>
  </si>
  <si>
    <t>6,5</t>
  </si>
  <si>
    <t>7,5</t>
  </si>
  <si>
    <t>8,5</t>
  </si>
  <si>
    <t>9,5</t>
  </si>
  <si>
    <t>JEANS</t>
  </si>
  <si>
    <t>HATS</t>
  </si>
  <si>
    <t>55</t>
  </si>
  <si>
    <t>57</t>
  </si>
  <si>
    <t>59</t>
  </si>
  <si>
    <t>61</t>
  </si>
  <si>
    <t>W N SHOES</t>
  </si>
  <si>
    <t>35 N</t>
  </si>
  <si>
    <t>36 N</t>
  </si>
  <si>
    <t>37 N</t>
  </si>
  <si>
    <t>38 N</t>
  </si>
  <si>
    <t>39 N</t>
  </si>
  <si>
    <t>40 N</t>
  </si>
  <si>
    <t>41 N</t>
  </si>
  <si>
    <t>TOT OFFER</t>
  </si>
  <si>
    <t>COST. JEWEL</t>
  </si>
  <si>
    <t>51</t>
  </si>
  <si>
    <t>53</t>
  </si>
  <si>
    <t>KIDS C</t>
  </si>
  <si>
    <t>C4</t>
  </si>
  <si>
    <t>C5</t>
  </si>
  <si>
    <t>C6</t>
  </si>
  <si>
    <t>C6/7</t>
  </si>
  <si>
    <t>C7</t>
  </si>
  <si>
    <t>C8</t>
  </si>
  <si>
    <t>C8/9</t>
  </si>
  <si>
    <t>C9</t>
  </si>
  <si>
    <t>C10</t>
  </si>
  <si>
    <t>C10/11</t>
  </si>
  <si>
    <t>C11</t>
  </si>
  <si>
    <t>C12</t>
  </si>
  <si>
    <t>C12/13</t>
  </si>
  <si>
    <t>C13</t>
  </si>
  <si>
    <t>J1</t>
  </si>
  <si>
    <t>J2</t>
  </si>
  <si>
    <t>J3</t>
  </si>
  <si>
    <t>J4</t>
  </si>
  <si>
    <t>J5</t>
  </si>
  <si>
    <t>J6</t>
  </si>
  <si>
    <t>TOT ORDER</t>
  </si>
  <si>
    <t>Z-CH</t>
  </si>
  <si>
    <t>2XB</t>
  </si>
  <si>
    <t>3XB</t>
  </si>
  <si>
    <t>4XB</t>
  </si>
  <si>
    <t>2XT</t>
  </si>
  <si>
    <t>3XT</t>
  </si>
  <si>
    <t>LT</t>
  </si>
  <si>
    <t>XLT</t>
  </si>
  <si>
    <t>PIC1</t>
  </si>
  <si>
    <t>PIC2</t>
  </si>
  <si>
    <t>PIC3</t>
  </si>
  <si>
    <t>PIC4</t>
  </si>
  <si>
    <t>PIC5</t>
  </si>
  <si>
    <t>BRAND</t>
  </si>
  <si>
    <t>LINE</t>
  </si>
  <si>
    <t>SKU</t>
  </si>
  <si>
    <t>FULLSTYLE</t>
  </si>
  <si>
    <t>GENDER</t>
  </si>
  <si>
    <t>MACRO_CATEGORY</t>
  </si>
  <si>
    <t>SUB_CATEGORY</t>
  </si>
  <si>
    <t>MICRO_CATEGORY</t>
  </si>
  <si>
    <t>PRODUCT CODE</t>
  </si>
  <si>
    <t>PRODUCT NAME</t>
  </si>
  <si>
    <t>MATERIAL CODE</t>
  </si>
  <si>
    <t>MATERIAL DESC</t>
  </si>
  <si>
    <t>COLOR CODE</t>
  </si>
  <si>
    <t>COLOR CODE 2</t>
  </si>
  <si>
    <t>COLOR DESC</t>
  </si>
  <si>
    <t>YEAR</t>
  </si>
  <si>
    <t>SEASON</t>
  </si>
  <si>
    <t>COLLECTION</t>
  </si>
  <si>
    <t>PACKING</t>
  </si>
  <si>
    <t>BOX</t>
  </si>
  <si>
    <t>SCALATG</t>
  </si>
  <si>
    <t>TG1</t>
  </si>
  <si>
    <t>TG2</t>
  </si>
  <si>
    <t>TG3</t>
  </si>
  <si>
    <t>TG4</t>
  </si>
  <si>
    <t>TG5</t>
  </si>
  <si>
    <t>TG6</t>
  </si>
  <si>
    <t>TG7</t>
  </si>
  <si>
    <t>TG8</t>
  </si>
  <si>
    <t>TG9</t>
  </si>
  <si>
    <t>TG10</t>
  </si>
  <si>
    <t>TG11</t>
  </si>
  <si>
    <t>TG12</t>
  </si>
  <si>
    <t>TG13</t>
  </si>
  <si>
    <t>TG14</t>
  </si>
  <si>
    <t>TG15</t>
  </si>
  <si>
    <t>TG16</t>
  </si>
  <si>
    <t>TG17</t>
  </si>
  <si>
    <t>TG18</t>
  </si>
  <si>
    <t>TG19</t>
  </si>
  <si>
    <t>TG20</t>
  </si>
  <si>
    <t>TG21</t>
  </si>
  <si>
    <t>TG22</t>
  </si>
  <si>
    <t>TG23</t>
  </si>
  <si>
    <t>TG24</t>
  </si>
  <si>
    <t>TG25</t>
  </si>
  <si>
    <t>TG26</t>
  </si>
  <si>
    <t>TG27</t>
  </si>
  <si>
    <t>TG28</t>
  </si>
  <si>
    <t>TG29</t>
  </si>
  <si>
    <t>TG30</t>
  </si>
  <si>
    <t>TG31</t>
  </si>
  <si>
    <t>TG32</t>
  </si>
  <si>
    <t>TG33</t>
  </si>
  <si>
    <t>QTY</t>
  </si>
  <si>
    <t>WHLS PRICE</t>
  </si>
  <si>
    <t>RTL PRICE</t>
  </si>
  <si>
    <t>RTL VALUE</t>
  </si>
  <si>
    <t>MADE IN</t>
  </si>
  <si>
    <t>COMPOSITION</t>
  </si>
  <si>
    <t>HS CODE</t>
  </si>
  <si>
    <t>TYPE</t>
  </si>
  <si>
    <t>NOTE 1</t>
  </si>
  <si>
    <t>NOTE 2</t>
  </si>
  <si>
    <t>NOTE 3</t>
  </si>
  <si>
    <t>NOTE 4</t>
  </si>
  <si>
    <t>NOTE 5</t>
  </si>
  <si>
    <t>Only For Style</t>
  </si>
  <si>
    <t>Roger Vivier</t>
  </si>
  <si>
    <t>RIW00600920BSSB999</t>
  </si>
  <si>
    <t>RIW00600920-BSS-B999</t>
  </si>
  <si>
    <t>Women</t>
  </si>
  <si>
    <t>SHOES</t>
  </si>
  <si>
    <t>PUMP</t>
  </si>
  <si>
    <t>RIW00600920</t>
  </si>
  <si>
    <t>SCARPA DONNA SOTTO CAV.TOMAIA PELLE F.DO CUOIO</t>
  </si>
  <si>
    <t>BSS</t>
  </si>
  <si>
    <t>CALFSKIN</t>
  </si>
  <si>
    <t>B999</t>
  </si>
  <si>
    <t>NERO</t>
  </si>
  <si>
    <t>Fall/Winter</t>
  </si>
  <si>
    <t>Italy</t>
  </si>
  <si>
    <t>64035999</t>
  </si>
  <si>
    <t>Available</t>
  </si>
  <si>
    <t>BELLE VIVIER T.45</t>
  </si>
  <si>
    <t>Order</t>
  </si>
  <si>
    <t>RIW00602220RS0B007</t>
  </si>
  <si>
    <t>RIW00602220-RS0-B007</t>
  </si>
  <si>
    <t>RIW00602220</t>
  </si>
  <si>
    <t>SCARPA BASSA DONNA TOMAIA TESSUTO FONDO CUOIO</t>
  </si>
  <si>
    <t>RS0</t>
  </si>
  <si>
    <t>68%VI 32%SE</t>
  </si>
  <si>
    <t>B007</t>
  </si>
  <si>
    <t>GRIGIO PERLA</t>
  </si>
  <si>
    <t>Spring/Summer</t>
  </si>
  <si>
    <t>64042090</t>
  </si>
  <si>
    <t>BELLE VIVIER B.STRASS T45</t>
  </si>
  <si>
    <t>RIW00700920BSSS018</t>
  </si>
  <si>
    <t>RIW00700920-BSS-S018</t>
  </si>
  <si>
    <t>RIW00700920</t>
  </si>
  <si>
    <t>S018</t>
  </si>
  <si>
    <t>COGNAC SCURO</t>
  </si>
  <si>
    <t>BELLE VIVIER T.25 CM</t>
  </si>
  <si>
    <t>RIW00702220RS0C001</t>
  </si>
  <si>
    <t>RIW00702220-RS0-C001</t>
  </si>
  <si>
    <t>RIW00702220</t>
  </si>
  <si>
    <t>68% VI 32% SE</t>
  </si>
  <si>
    <t>C001</t>
  </si>
  <si>
    <t>PANNA</t>
  </si>
  <si>
    <t>BELLE VIVIER B. STRASS T.25</t>
  </si>
  <si>
    <t>RRC20802070O20G806</t>
  </si>
  <si>
    <t>RRC20802070-O20-G806</t>
  </si>
  <si>
    <t>BALLERINA</t>
  </si>
  <si>
    <t>RRC20802070</t>
  </si>
  <si>
    <t>SCARPA BASSA INFAN. UNISEX TOMAIA PELLE /F.DO GOMMA</t>
  </si>
  <si>
    <t>O20</t>
  </si>
  <si>
    <t>G806</t>
  </si>
  <si>
    <t>MATTONE CHIARO</t>
  </si>
  <si>
    <t>64039991</t>
  </si>
  <si>
    <t>GOMMETTE</t>
  </si>
  <si>
    <t>RRC20802070OW0B001</t>
  </si>
  <si>
    <t>RRC20802070-OW0-B001</t>
  </si>
  <si>
    <t>OW0</t>
  </si>
  <si>
    <t>B001</t>
  </si>
  <si>
    <t>BIANCO</t>
  </si>
  <si>
    <t>RVM50626820OFRB999</t>
  </si>
  <si>
    <t>RVM50626820-OFR-B999</t>
  </si>
  <si>
    <t>SNEAKERS</t>
  </si>
  <si>
    <t>RVM50626820</t>
  </si>
  <si>
    <t>MOCASSINO UOMO TOMAIA PREV.TESSUTO FONDO GOMMA</t>
  </si>
  <si>
    <t>OFR</t>
  </si>
  <si>
    <t xml:space="preserve">55%(80%PA 20%EA) 20%(80%PL 20%EA) 20%(92%PA 8%EA) </t>
  </si>
  <si>
    <t>64041990</t>
  </si>
  <si>
    <t>VIV RUN LACQUERED</t>
  </si>
  <si>
    <t>RVW00630090HR0G208</t>
  </si>
  <si>
    <t>RVW00630090-HR0-G208</t>
  </si>
  <si>
    <t>BOOTS</t>
  </si>
  <si>
    <t>RVW00630090</t>
  </si>
  <si>
    <t>STIVALI DONNA TOMAIA PELLE FONDO CUOIO</t>
  </si>
  <si>
    <t>HR0</t>
  </si>
  <si>
    <t>GOATSKIN (AEGAGRUS HIRCUS HIRCUS)</t>
  </si>
  <si>
    <t>G208</t>
  </si>
  <si>
    <t>GIALLO ACIDO</t>
  </si>
  <si>
    <t>64035199</t>
  </si>
  <si>
    <t>BELLE VIVIER LEATHER FRINGE BOOT 45</t>
  </si>
  <si>
    <t>RVW00710800D1PU800</t>
  </si>
  <si>
    <t>RVW00710800-D1P-U800</t>
  </si>
  <si>
    <t>RVW00710800</t>
  </si>
  <si>
    <t>D1P</t>
  </si>
  <si>
    <t>U800</t>
  </si>
  <si>
    <t>BLU CHIARO</t>
  </si>
  <si>
    <t>BELLE VIVIER MINI CHAIN T. 25</t>
  </si>
  <si>
    <t>RVW007284705ESB200</t>
  </si>
  <si>
    <t>RVW00728470-5ES-B200</t>
  </si>
  <si>
    <t>LOAFER</t>
  </si>
  <si>
    <t>RVW00728470</t>
  </si>
  <si>
    <t>5ES</t>
  </si>
  <si>
    <t>B200</t>
  </si>
  <si>
    <t>ARGENTO</t>
  </si>
  <si>
    <t>BV RV MINI BUCKLE LOAFER 25</t>
  </si>
  <si>
    <t>RVW023092865ESB200</t>
  </si>
  <si>
    <t>RVW02309286-5ES-B200</t>
  </si>
  <si>
    <t>RVW02309286</t>
  </si>
  <si>
    <t>BELLE DE NUIT STRASS STRIPE B. T.65</t>
  </si>
  <si>
    <t>RVW0250477008HB999</t>
  </si>
  <si>
    <t>RVW02504770-08H-B999</t>
  </si>
  <si>
    <t>SANDALS</t>
  </si>
  <si>
    <t>FLAT SANDAL</t>
  </si>
  <si>
    <t>RVW02504770</t>
  </si>
  <si>
    <t>SANDALI DONNA TOMAIA PELLE FONDO CUOIO</t>
  </si>
  <si>
    <t>08H</t>
  </si>
  <si>
    <t>64035939</t>
  </si>
  <si>
    <t>THONG CHIPS T.05</t>
  </si>
  <si>
    <t>RVW0250622008HM822</t>
  </si>
  <si>
    <t>RVW02506220-08H-M822</t>
  </si>
  <si>
    <t>RVW02506220</t>
  </si>
  <si>
    <t>M822</t>
  </si>
  <si>
    <t>PORPORA MEDIO</t>
  </si>
  <si>
    <t>SAND. MINI BOUCLE T.05</t>
  </si>
  <si>
    <t>RVW0250622008HU800</t>
  </si>
  <si>
    <t>RVW02506220-08H-U800</t>
  </si>
  <si>
    <t>RVW02506220OW0B999</t>
  </si>
  <si>
    <t>RVW02506220-OW0-B999</t>
  </si>
  <si>
    <t>RVW02508540SDAS807</t>
  </si>
  <si>
    <t>RVW02508540-SDA-S807</t>
  </si>
  <si>
    <t>RVW02508540</t>
  </si>
  <si>
    <t>SDA</t>
  </si>
  <si>
    <t>S807</t>
  </si>
  <si>
    <t>EBANO</t>
  </si>
  <si>
    <t>SANDAL CHIPS STITCH T.05</t>
  </si>
  <si>
    <t>RVW02508851DHQB999</t>
  </si>
  <si>
    <t>RVW02508851-DHQ-B999</t>
  </si>
  <si>
    <t>RVW02508851</t>
  </si>
  <si>
    <t>DHQ</t>
  </si>
  <si>
    <t>NEW SANDAL MINI T.05 BUCKLE LEATHER</t>
  </si>
  <si>
    <t>RVW0251048008JB999</t>
  </si>
  <si>
    <t>RVW02510480-08J-B999</t>
  </si>
  <si>
    <t>RVW02510480</t>
  </si>
  <si>
    <t>08J</t>
  </si>
  <si>
    <t>SANDAL NATURAL T.05</t>
  </si>
  <si>
    <t>RVW0251048008JC606</t>
  </si>
  <si>
    <t>RVW02510480-08J-C606</t>
  </si>
  <si>
    <t>C606</t>
  </si>
  <si>
    <t>NATURALE CHIARO</t>
  </si>
  <si>
    <t>RVW02515870C8Y0IR8</t>
  </si>
  <si>
    <t>RVW02515870-C8Y-0IR8</t>
  </si>
  <si>
    <t>RVW02515870</t>
  </si>
  <si>
    <t>C8Y</t>
  </si>
  <si>
    <t>80%(AGNELLO) 20%(VITELLO)</t>
  </si>
  <si>
    <t>0IR8</t>
  </si>
  <si>
    <t>G019(SMILE)+C019(CIRE)</t>
  </si>
  <si>
    <t>THONG CHIPS FLOWER T.05</t>
  </si>
  <si>
    <t>RVW02515870D1P0H62</t>
  </si>
  <si>
    <t>RVW02515870-D1P-0H62</t>
  </si>
  <si>
    <t>0H62</t>
  </si>
  <si>
    <t>C019(CIRE')+B999(NERO)</t>
  </si>
  <si>
    <t>RVW02516780BYQV003</t>
  </si>
  <si>
    <t>RVW02516780-BYQ-V003</t>
  </si>
  <si>
    <t>RVW02516780</t>
  </si>
  <si>
    <t>CALZ. APERTA DONNA TOMAIA TESSUTO FONDO CUOIO</t>
  </si>
  <si>
    <t>BYQ</t>
  </si>
  <si>
    <t>100% CO</t>
  </si>
  <si>
    <t>V003</t>
  </si>
  <si>
    <t>PISTACCHIO</t>
  </si>
  <si>
    <t>SANDAL THONG ROUND MET.BUCKLE</t>
  </si>
  <si>
    <t>RVW02516790D1PB999</t>
  </si>
  <si>
    <t>RVW02516790-D1P-B999</t>
  </si>
  <si>
    <t>RVW02516790</t>
  </si>
  <si>
    <t>SANDAL THONG ROUND STRASS BUC.T.05</t>
  </si>
  <si>
    <t>RVW02516790O20B207</t>
  </si>
  <si>
    <t>RVW02516790-O20-B207</t>
  </si>
  <si>
    <t>B207</t>
  </si>
  <si>
    <t>SPECCHIO</t>
  </si>
  <si>
    <t>RVW02516790O20M413</t>
  </si>
  <si>
    <t>RVW02516790-O20-M413</t>
  </si>
  <si>
    <t>M413</t>
  </si>
  <si>
    <t>AURORA CHIARO</t>
  </si>
  <si>
    <t>RVW05702251O200C46</t>
  </si>
  <si>
    <t>RVW05702251-O20-0C46</t>
  </si>
  <si>
    <t>ANKLE BOOTS</t>
  </si>
  <si>
    <t>RVW05702251</t>
  </si>
  <si>
    <t>TRONCHETTO DONNA TOMAIA PELLE FONDO CUOIO</t>
  </si>
  <si>
    <t>0C46</t>
  </si>
  <si>
    <t>U800(BLU CHIARO)+B604(GRIGIO BLU)</t>
  </si>
  <si>
    <t>64035119</t>
  </si>
  <si>
    <t>POLLY T.45 B.LEATHER</t>
  </si>
  <si>
    <t>RVW05702253CFFB999</t>
  </si>
  <si>
    <t>RVW05702253-CFF-B999</t>
  </si>
  <si>
    <t>RVW05702253</t>
  </si>
  <si>
    <t>CFF</t>
  </si>
  <si>
    <t>POLLY T.45</t>
  </si>
  <si>
    <t>RVW05702253CFFS800</t>
  </si>
  <si>
    <t>RVW05702253-CFF-S800</t>
  </si>
  <si>
    <t>S800</t>
  </si>
  <si>
    <t>TESTA MORO</t>
  </si>
  <si>
    <t>RVW088027845IUL203</t>
  </si>
  <si>
    <t>RVW08802784-5IU-L203</t>
  </si>
  <si>
    <t>RVW08802784</t>
  </si>
  <si>
    <t>5IU</t>
  </si>
  <si>
    <t>L203</t>
  </si>
  <si>
    <t>IRIS CHIARO</t>
  </si>
  <si>
    <t>BALLERINE CHIPS T.05</t>
  </si>
  <si>
    <t>RVW088027845IUU800</t>
  </si>
  <si>
    <t>RVW08802784-5IU-U800</t>
  </si>
  <si>
    <t>RVW088027849M0G209</t>
  </si>
  <si>
    <t>RVW08802784-9M0-G209</t>
  </si>
  <si>
    <t>9M0</t>
  </si>
  <si>
    <t>G209</t>
  </si>
  <si>
    <t>ORO SCURO</t>
  </si>
  <si>
    <t>RVW08809570F1FL204</t>
  </si>
  <si>
    <t>RVW08809570-F1F-L204</t>
  </si>
  <si>
    <t>RVW08809570</t>
  </si>
  <si>
    <t>F1F</t>
  </si>
  <si>
    <t>L204</t>
  </si>
  <si>
    <t>ORCHIDEA SCURO</t>
  </si>
  <si>
    <t>BALLERINE SMOKING T.05</t>
  </si>
  <si>
    <t>RVW08810590O200C55</t>
  </si>
  <si>
    <t>RVW08810590-O20-0C55</t>
  </si>
  <si>
    <t>RVW08810590</t>
  </si>
  <si>
    <t>0C55</t>
  </si>
  <si>
    <t>B410(GLASSE' SCURO)+B999(NERO)</t>
  </si>
  <si>
    <t>BALL. BELLE VIVIER B.GRAPHIC T.05</t>
  </si>
  <si>
    <t>RVW08810760O200C42</t>
  </si>
  <si>
    <t>RVW08810760-O20-0C42</t>
  </si>
  <si>
    <t>RVW08810760</t>
  </si>
  <si>
    <t>0C42</t>
  </si>
  <si>
    <t>B999(NERO)+S810(TABACCO SCURO)</t>
  </si>
  <si>
    <t>BALLERINE CAMOUFLAGE T.05</t>
  </si>
  <si>
    <t>RVW08810760O200C52</t>
  </si>
  <si>
    <t>RVW08810760-O20-0C52</t>
  </si>
  <si>
    <t>0C52</t>
  </si>
  <si>
    <t>G807(MATTONE)+U800(BLU CHIARO)</t>
  </si>
  <si>
    <t>RVW088112205D42812</t>
  </si>
  <si>
    <t>RVW08811220-5D4-2812</t>
  </si>
  <si>
    <t>RVW08811220</t>
  </si>
  <si>
    <t>5D4</t>
  </si>
  <si>
    <t>2812</t>
  </si>
  <si>
    <t>C808(BISCOTTO)+B999(NERO)</t>
  </si>
  <si>
    <t>BALL.BELLE VIVIER PIPING MET.B.T.05</t>
  </si>
  <si>
    <t>RVW08812760RS0G802</t>
  </si>
  <si>
    <t>RVW08812760-RS0-G802</t>
  </si>
  <si>
    <t>RVW08812760</t>
  </si>
  <si>
    <t>G802</t>
  </si>
  <si>
    <t>PAPAIA</t>
  </si>
  <si>
    <t>BALL. CHIPS B. STRASS COVERED T.05</t>
  </si>
  <si>
    <t>RVW08813190RS0M202</t>
  </si>
  <si>
    <t>RVW08813190-RS0-M202</t>
  </si>
  <si>
    <t>RVW08813190</t>
  </si>
  <si>
    <t>M202</t>
  </si>
  <si>
    <t>ROSA ANTICO CHIARO</t>
  </si>
  <si>
    <t>BALL. BELLE VIVIER STRASSOVER</t>
  </si>
  <si>
    <t>RVW08814790RS0L600</t>
  </si>
  <si>
    <t>RVW08814790-RS0-L600</t>
  </si>
  <si>
    <t>RVW08814790</t>
  </si>
  <si>
    <t>L600</t>
  </si>
  <si>
    <t>VIOLA CHIARO</t>
  </si>
  <si>
    <t>BALLERINE POINT DEGRADE STRASS</t>
  </si>
  <si>
    <t>RVW08814790RS0M401</t>
  </si>
  <si>
    <t>RVW08814790-RS0-M401</t>
  </si>
  <si>
    <t>M401</t>
  </si>
  <si>
    <t>ROSA</t>
  </si>
  <si>
    <t>RVW09900921A17C606</t>
  </si>
  <si>
    <t>RVW09900921-A17-C606</t>
  </si>
  <si>
    <t>RVW09900921</t>
  </si>
  <si>
    <t>A17</t>
  </si>
  <si>
    <t>LIMELIGHT NEW BUCKLE LEATHER T.120</t>
  </si>
  <si>
    <t>RVW09906889RS0U206</t>
  </si>
  <si>
    <t>RVW09906889-RS0-U206</t>
  </si>
  <si>
    <t>RVW09906889</t>
  </si>
  <si>
    <t>U206</t>
  </si>
  <si>
    <t>LIMELIGHT T.120 MARECHALE</t>
  </si>
  <si>
    <t>RVW099077500DA479C</t>
  </si>
  <si>
    <t>RVW09907750-0DA-479C</t>
  </si>
  <si>
    <t>RVW09907750</t>
  </si>
  <si>
    <t>CALZATURE DONNA IN PAGLIA NATURALE/FONDO CUOIO</t>
  </si>
  <si>
    <t>0DA</t>
  </si>
  <si>
    <t>80%(100% PA) 20%(CALFSKIN)</t>
  </si>
  <si>
    <t>479C</t>
  </si>
  <si>
    <t>S807(EBANO)+C014(CREMA PALLIDO)</t>
  </si>
  <si>
    <t>64059010</t>
  </si>
  <si>
    <t>LIMELIGHT PAILLE</t>
  </si>
  <si>
    <t>RVW09909260RS0B999</t>
  </si>
  <si>
    <t>RVW09909260-RS0-B999</t>
  </si>
  <si>
    <t>RVW09909260</t>
  </si>
  <si>
    <t>LIMELIGHT T.120 WATER SEQUINS</t>
  </si>
  <si>
    <t>RVW09911930RS0M809</t>
  </si>
  <si>
    <t>RVW09911930-RS0-M809</t>
  </si>
  <si>
    <t>RVW09911930</t>
  </si>
  <si>
    <t>M809</t>
  </si>
  <si>
    <t>CARMINIO</t>
  </si>
  <si>
    <t>LIMELIGHT BUCKLE PAILLETTES T.120</t>
  </si>
  <si>
    <t>RVW09913190RS0G201</t>
  </si>
  <si>
    <t>RVW09913190-RS0-G201</t>
  </si>
  <si>
    <t>RVW09913190</t>
  </si>
  <si>
    <t>G201</t>
  </si>
  <si>
    <t>SOLE</t>
  </si>
  <si>
    <t>LIMELIGHT STRASSOVER T.120</t>
  </si>
  <si>
    <t>RVW09913190RS0L803</t>
  </si>
  <si>
    <t>RVW09913190-RS0-L803</t>
  </si>
  <si>
    <t>L803</t>
  </si>
  <si>
    <t>PRUGNA</t>
  </si>
  <si>
    <t>RVW10203550F0A879C</t>
  </si>
  <si>
    <t>RVW10203550-F0A-879C</t>
  </si>
  <si>
    <t>RVW10203550</t>
  </si>
  <si>
    <t>F0A</t>
  </si>
  <si>
    <t>58% CO 42% VI</t>
  </si>
  <si>
    <t>879C</t>
  </si>
  <si>
    <t>G800(ARANCIO)+V017(MENTUCCIA SC.)+U206(JEANS)</t>
  </si>
  <si>
    <t>SANDAL ROSE N' ROLL</t>
  </si>
  <si>
    <t>RVW10203550RS09998</t>
  </si>
  <si>
    <t>RVW10203550-RS0-9998</t>
  </si>
  <si>
    <t>9998</t>
  </si>
  <si>
    <t>ALTRAVERSIONE</t>
  </si>
  <si>
    <t>RVW10203550RS0U807</t>
  </si>
  <si>
    <t>RVW10203550-RS0-U807</t>
  </si>
  <si>
    <t>U807</t>
  </si>
  <si>
    <t>BLU NAVY</t>
  </si>
  <si>
    <t>RVW10206970RS0875B</t>
  </si>
  <si>
    <t>RVW10206970-RS0-875B</t>
  </si>
  <si>
    <t>RVW10206970</t>
  </si>
  <si>
    <t>875B</t>
  </si>
  <si>
    <t>U801(BLU)+T201(LAGUNA)</t>
  </si>
  <si>
    <t>SANDAL ROSE N' ROLL BICOLOR</t>
  </si>
  <si>
    <t>RVW11210300RS00C14</t>
  </si>
  <si>
    <t>RVW11210300-RS0-0C14</t>
  </si>
  <si>
    <t>RVW11210300</t>
  </si>
  <si>
    <t>0C14</t>
  </si>
  <si>
    <t>M813(MAGENTA C+M807(FUXIA A+M600(SALMONE+M402(ROSA</t>
  </si>
  <si>
    <t>SANDAL SPORT CHIC PLATEAU T.120</t>
  </si>
  <si>
    <t>RVW12608910APBG822</t>
  </si>
  <si>
    <t>RVW12608910-APB-G822</t>
  </si>
  <si>
    <t>RVW12608910</t>
  </si>
  <si>
    <t>APB</t>
  </si>
  <si>
    <t>57% CO  43% SE</t>
  </si>
  <si>
    <t>G822</t>
  </si>
  <si>
    <t>CORALLO SCURO</t>
  </si>
  <si>
    <t>NEW OPEN TOE GIGI B.STRASS T.05</t>
  </si>
  <si>
    <t>RVW13308900MU2B999</t>
  </si>
  <si>
    <t>RVW13308900-MU2-B999</t>
  </si>
  <si>
    <t>RVW13308900</t>
  </si>
  <si>
    <t>MU2</t>
  </si>
  <si>
    <t>NEW OPEN TOE GIGI T.100</t>
  </si>
  <si>
    <t>RVW13308970RS0U606</t>
  </si>
  <si>
    <t>RVW13308970-RS0-U606</t>
  </si>
  <si>
    <t>RVW13308970</t>
  </si>
  <si>
    <t>U606</t>
  </si>
  <si>
    <t>BLU ELETTRICO</t>
  </si>
  <si>
    <t>OPEN TOE GIGI F.STRASS T.100</t>
  </si>
  <si>
    <t>RVW175052505FS974B</t>
  </si>
  <si>
    <t>RVW17505250-5FS-974B</t>
  </si>
  <si>
    <t>WEDGE SANDAL</t>
  </si>
  <si>
    <t>RVW17505250</t>
  </si>
  <si>
    <t>5FS</t>
  </si>
  <si>
    <t>75%(58% CO 42% VI) 25%(VITELLO)</t>
  </si>
  <si>
    <t>974B</t>
  </si>
  <si>
    <t>G800(ARANCIO CHIARO)+B999(NERO)</t>
  </si>
  <si>
    <t>Spain</t>
  </si>
  <si>
    <t>CORDELLA</t>
  </si>
  <si>
    <t>RVW17505252T26467C</t>
  </si>
  <si>
    <t>RVW17505252-T26-467C</t>
  </si>
  <si>
    <t>RVW17505252</t>
  </si>
  <si>
    <t>T26</t>
  </si>
  <si>
    <t>467C</t>
  </si>
  <si>
    <t>C400(TORTORA)+C606(NATURALE CHIARO)</t>
  </si>
  <si>
    <t>CORDELLA B. LACQUE'</t>
  </si>
  <si>
    <t>RVW17509050F0M182D</t>
  </si>
  <si>
    <t>RVW17509050-F0M-182D</t>
  </si>
  <si>
    <t>RVW17509050</t>
  </si>
  <si>
    <t>F0M</t>
  </si>
  <si>
    <t>85%(74% CO 26%PL) 15%(VITELLO)</t>
  </si>
  <si>
    <t>182D</t>
  </si>
  <si>
    <t>U810(DENIM)+G406(VOLPE)</t>
  </si>
  <si>
    <t>NEW CORDELLA T.100</t>
  </si>
  <si>
    <t>RVW17509050NO2C804</t>
  </si>
  <si>
    <t>RVW17509050-NO2-C804</t>
  </si>
  <si>
    <t>NO2</t>
  </si>
  <si>
    <t>C804</t>
  </si>
  <si>
    <t>CORDA SCURO</t>
  </si>
  <si>
    <t>RVW17510451D1PR406</t>
  </si>
  <si>
    <t>RVW17510451-D1P-R406</t>
  </si>
  <si>
    <t>RVW17510451</t>
  </si>
  <si>
    <t>R406</t>
  </si>
  <si>
    <t>RUBINO SCURO</t>
  </si>
  <si>
    <t>ESPADRILLE CHPS T.100</t>
  </si>
  <si>
    <t>RVW20706510NZ2746B</t>
  </si>
  <si>
    <t>RVW20706510-NZ2-746B</t>
  </si>
  <si>
    <t>RVW20706510</t>
  </si>
  <si>
    <t>NZ2</t>
  </si>
  <si>
    <t>90%(74% CO 26%PL) 10%(VITELLO)</t>
  </si>
  <si>
    <t>746B</t>
  </si>
  <si>
    <t>B600(ANTRACITE+B999(NERO+T201(LAGUNA+V008(SALVIA</t>
  </si>
  <si>
    <t>QUEEN OPEN TOE T.105</t>
  </si>
  <si>
    <t>RVW20802073O20G814</t>
  </si>
  <si>
    <t>RVW20802073-O20-G814</t>
  </si>
  <si>
    <t>RVW20802073</t>
  </si>
  <si>
    <t>SCARPA DONNA SOTTO CAV.TOMAIA PELLE F.DO GOMMA</t>
  </si>
  <si>
    <t>G814</t>
  </si>
  <si>
    <t>BECCO D'OCA</t>
  </si>
  <si>
    <t>64039998</t>
  </si>
  <si>
    <t>GOMMETTE TURTLE BUCKLE</t>
  </si>
  <si>
    <t>RVW208020766WAB202</t>
  </si>
  <si>
    <t>RVW20802076-6WA-B202</t>
  </si>
  <si>
    <t>RVW20802076</t>
  </si>
  <si>
    <t>SLIP-ON DONNA TOMAIA TESSUTO FONDO GOMMA</t>
  </si>
  <si>
    <t>6WA</t>
  </si>
  <si>
    <t>40%PL 40%PU 20%VI</t>
  </si>
  <si>
    <t>B202</t>
  </si>
  <si>
    <t>PLATINO</t>
  </si>
  <si>
    <t>GOMMETTE METAL BUCKLE</t>
  </si>
  <si>
    <t>RVW20802076Y40B200</t>
  </si>
  <si>
    <t>RVW20802076-Y40-B200</t>
  </si>
  <si>
    <t>Y40</t>
  </si>
  <si>
    <t>LAMBSKIN (OVIS ARIES ARIES)</t>
  </si>
  <si>
    <t>RVW20802076Y40G203</t>
  </si>
  <si>
    <t>RVW20802076-Y40-G203</t>
  </si>
  <si>
    <t>G203</t>
  </si>
  <si>
    <t>ORO</t>
  </si>
  <si>
    <t>RVW20813320OW0B999</t>
  </si>
  <si>
    <t>RVW20813320-OW0-B999</t>
  </si>
  <si>
    <t>RVW20813320</t>
  </si>
  <si>
    <t>GOMMETTE T-SHIRT LOVE</t>
  </si>
  <si>
    <t>RVW20813340D1PC019</t>
  </si>
  <si>
    <t>RVW20813340-D1P-C019</t>
  </si>
  <si>
    <t>RVW20813340</t>
  </si>
  <si>
    <t>C019</t>
  </si>
  <si>
    <t>CIRE'</t>
  </si>
  <si>
    <t>GOMMETTE T-SHIRT POIS</t>
  </si>
  <si>
    <t>RVW20815130O20B999</t>
  </si>
  <si>
    <t>RVW20815130-O20-B999</t>
  </si>
  <si>
    <t>RVW20815130</t>
  </si>
  <si>
    <t>GOMMETTE FUR</t>
  </si>
  <si>
    <t>RVW20815800C8Y0IR7</t>
  </si>
  <si>
    <t>RVW20815800-C8Y-0IR7</t>
  </si>
  <si>
    <t>RVW20815800</t>
  </si>
  <si>
    <t>90%(AGNELLO) 10%(VITELLO)</t>
  </si>
  <si>
    <t>0IR7</t>
  </si>
  <si>
    <t>M415(AZALEA)+B999(NERO)</t>
  </si>
  <si>
    <t>BALL. FLOWER T.05</t>
  </si>
  <si>
    <t>RVW20816010BSS0N80</t>
  </si>
  <si>
    <t>RVW20816010-BSS-0N80</t>
  </si>
  <si>
    <t>RVW20816010</t>
  </si>
  <si>
    <t>0N80</t>
  </si>
  <si>
    <t>B999(NERO+C019(CIRE'+G019(SMILE+U401(TURCHESE+M415</t>
  </si>
  <si>
    <t>GOMMETTE GRAPHIC T.05</t>
  </si>
  <si>
    <t>RVW20817610OW4C019</t>
  </si>
  <si>
    <t>RVW20817610-OW4-C019</t>
  </si>
  <si>
    <t>RVW20817610</t>
  </si>
  <si>
    <t>OW4</t>
  </si>
  <si>
    <t>BALL. T-SHIRT RV</t>
  </si>
  <si>
    <t>RVW209062309M0B012</t>
  </si>
  <si>
    <t>RVW20906230-9M0-B012</t>
  </si>
  <si>
    <t>RVW20906230</t>
  </si>
  <si>
    <t>GOATSKIN</t>
  </si>
  <si>
    <t>B012</t>
  </si>
  <si>
    <t>BIANCO SPORCO</t>
  </si>
  <si>
    <t>SANDALE CHIPS T.45</t>
  </si>
  <si>
    <t>RVW20909880O20C018</t>
  </si>
  <si>
    <t>RVW20909880-O20-C018</t>
  </si>
  <si>
    <t>RVW20909880</t>
  </si>
  <si>
    <t>C018</t>
  </si>
  <si>
    <t>BURRO SCURO</t>
  </si>
  <si>
    <t>SANDAL CHAIN GEOMETRIC T.45</t>
  </si>
  <si>
    <t>RVW20913500RS0M807</t>
  </si>
  <si>
    <t>RVW20913500-RS0-M807</t>
  </si>
  <si>
    <t>RVW20913500</t>
  </si>
  <si>
    <t>M807</t>
  </si>
  <si>
    <t>FUXIA ACCESO</t>
  </si>
  <si>
    <t>SAND.CHIPS T.45 BUC. STRASS COVERED</t>
  </si>
  <si>
    <t>RVW209141205ESU013</t>
  </si>
  <si>
    <t>RVW20914120-5ES-U013</t>
  </si>
  <si>
    <t>RVW20914120</t>
  </si>
  <si>
    <t>U013</t>
  </si>
  <si>
    <t>DELFINO</t>
  </si>
  <si>
    <t>SANDAL CHIPS FASCE T.45</t>
  </si>
  <si>
    <t>RVW2091454008H0H62</t>
  </si>
  <si>
    <t>RVW20914540-08H-0H62</t>
  </si>
  <si>
    <t>RVW20914540</t>
  </si>
  <si>
    <t>SANDAL T.45</t>
  </si>
  <si>
    <t>RVW218065803IFB999</t>
  </si>
  <si>
    <t>RVW21806580-3IF-B999</t>
  </si>
  <si>
    <t>RVW21806580</t>
  </si>
  <si>
    <t>3IF</t>
  </si>
  <si>
    <t>DEC. FRANGINETTE T.100</t>
  </si>
  <si>
    <t>RVW21806930A1R0001</t>
  </si>
  <si>
    <t>RVW21806930-A1R-0001</t>
  </si>
  <si>
    <t>RVW21806930</t>
  </si>
  <si>
    <t>A1R</t>
  </si>
  <si>
    <t>0001</t>
  </si>
  <si>
    <t>B001(BIANCO)+B999(NERO)</t>
  </si>
  <si>
    <t>BOTTINE CASH COEUR T.100</t>
  </si>
  <si>
    <t>RVW22006520O20G830</t>
  </si>
  <si>
    <t>RVW22006520-O20-G830</t>
  </si>
  <si>
    <t>MOCASSIN</t>
  </si>
  <si>
    <t>RVW22006520</t>
  </si>
  <si>
    <t>G830</t>
  </si>
  <si>
    <t>BRICK</t>
  </si>
  <si>
    <t>RVW22006520O20V417</t>
  </si>
  <si>
    <t>RVW22006520-O20-V417</t>
  </si>
  <si>
    <t>V417</t>
  </si>
  <si>
    <t>ALOE</t>
  </si>
  <si>
    <t>RVW22400300A17S813</t>
  </si>
  <si>
    <t>RVW22400300-A17-S813</t>
  </si>
  <si>
    <t>RVW22400300</t>
  </si>
  <si>
    <t>S813</t>
  </si>
  <si>
    <t>TRONCO</t>
  </si>
  <si>
    <t>DEC. MISS VIV' T.100</t>
  </si>
  <si>
    <t>RVW224076900DA554C</t>
  </si>
  <si>
    <t>RVW22407690-0DA-554C</t>
  </si>
  <si>
    <t>RVW22407690</t>
  </si>
  <si>
    <t>VITELLO</t>
  </si>
  <si>
    <t>554C</t>
  </si>
  <si>
    <t>S813(TRONCO)+C014(CREMA PALLIDO)</t>
  </si>
  <si>
    <t>DEC. MISS VIV PAILLE T.100</t>
  </si>
  <si>
    <t>RVW22407850OW0U800</t>
  </si>
  <si>
    <t>RVW22407850-OW0-U800</t>
  </si>
  <si>
    <t>RVW22407850</t>
  </si>
  <si>
    <t>NEW DECOLLETE MISS VIV T.100</t>
  </si>
  <si>
    <t>RVW22408460D90B999</t>
  </si>
  <si>
    <t>RVW22408460-D90-B999</t>
  </si>
  <si>
    <t>RVW22408460</t>
  </si>
  <si>
    <t>D90</t>
  </si>
  <si>
    <t>BOTTINE TURN ME ON T.100</t>
  </si>
  <si>
    <t>RVW226022510FB3102</t>
  </si>
  <si>
    <t>RVW22602251-0FB-3102</t>
  </si>
  <si>
    <t>RVW22602251</t>
  </si>
  <si>
    <t>0FB</t>
  </si>
  <si>
    <t>80%(VITELLO) 20%(100% WO)</t>
  </si>
  <si>
    <t>3102</t>
  </si>
  <si>
    <t>B999(NERO)+U801(BLU)</t>
  </si>
  <si>
    <t>BOTTINE PEPPY T.85</t>
  </si>
  <si>
    <t>RVW22707130DHQ932B</t>
  </si>
  <si>
    <t>RVW22707130-DHQ-932B</t>
  </si>
  <si>
    <t>RVW22707130</t>
  </si>
  <si>
    <t>932B</t>
  </si>
  <si>
    <t>L405(OLTREMARE)+B003(LUCE)</t>
  </si>
  <si>
    <t>SANDALO FASCE T.100</t>
  </si>
  <si>
    <t>RVW22707130UA2967B</t>
  </si>
  <si>
    <t>RVW22707130-UA2-967B</t>
  </si>
  <si>
    <t>UA2</t>
  </si>
  <si>
    <t>50%(GOAT HIRCUS HIRCUS-CAPRA) 50%(VITELLO)</t>
  </si>
  <si>
    <t>967B</t>
  </si>
  <si>
    <t>C413(CRETA CHIARO)+C811(CAMMELLO CHIARO)</t>
  </si>
  <si>
    <t>RVW22807000RS0G802</t>
  </si>
  <si>
    <t>RVW22807000-RS0-G802</t>
  </si>
  <si>
    <t>RVW22807000</t>
  </si>
  <si>
    <t>DECOLLETE TIGER CRAZE T.110</t>
  </si>
  <si>
    <t>RVW22907620RS0B999</t>
  </si>
  <si>
    <t>RVW22907620-RS0-B999</t>
  </si>
  <si>
    <t>RVW22907620</t>
  </si>
  <si>
    <t>SANDAL EPIN' ELLE BUGS T.110</t>
  </si>
  <si>
    <t>RVW22907770B5C976B</t>
  </si>
  <si>
    <t>RVW22907770-B5C-976B</t>
  </si>
  <si>
    <t>RVW22907770</t>
  </si>
  <si>
    <t>B5C</t>
  </si>
  <si>
    <t>976B</t>
  </si>
  <si>
    <t>C813(CAMMELLO SCURO)+S813(TRONCO)</t>
  </si>
  <si>
    <t>SANDAL EPIN' ELLE FILOCHE T.110</t>
  </si>
  <si>
    <t>RVW24207200DKSB001</t>
  </si>
  <si>
    <t>RVW24207200-DKS-B001</t>
  </si>
  <si>
    <t>SLIP ON</t>
  </si>
  <si>
    <t>RVW24207200</t>
  </si>
  <si>
    <t>DKS</t>
  </si>
  <si>
    <t>100% LI</t>
  </si>
  <si>
    <t>MISS UNDERSTANDING T.100</t>
  </si>
  <si>
    <t>RVW24207480A17C606</t>
  </si>
  <si>
    <t>RVW24207480-A17-C606</t>
  </si>
  <si>
    <t>RVW24207480</t>
  </si>
  <si>
    <t>SANDALO T.100 NEW ROCCHETTO</t>
  </si>
  <si>
    <t>RVW24307550DLSB001</t>
  </si>
  <si>
    <t>RVW24307550-DLS-B001</t>
  </si>
  <si>
    <t>RVW24307550</t>
  </si>
  <si>
    <t>DLS</t>
  </si>
  <si>
    <t>100% SE</t>
  </si>
  <si>
    <t>DECOLLETE SPOT ARANCIO T.110</t>
  </si>
  <si>
    <t>RVW251052520KU0C05</t>
  </si>
  <si>
    <t>RVW25105252-0KU-0C05</t>
  </si>
  <si>
    <t>RVW25105252</t>
  </si>
  <si>
    <t>0KU</t>
  </si>
  <si>
    <t>70%(68% PA 32% SE) 30%(CALFSKIN)</t>
  </si>
  <si>
    <t>0C05</t>
  </si>
  <si>
    <t>U013(DELFINO)+B999(NERO)</t>
  </si>
  <si>
    <t>CORDELLA T.85 B.LACQUE'</t>
  </si>
  <si>
    <t>RVW25105252T26T803</t>
  </si>
  <si>
    <t>RVW25105252-T26-T803</t>
  </si>
  <si>
    <t>T803</t>
  </si>
  <si>
    <t>PETROLIO PALLIDO</t>
  </si>
  <si>
    <t>RVW25308600SDAG406</t>
  </si>
  <si>
    <t>RVW25308600-SDA-G406</t>
  </si>
  <si>
    <t>RVW25308600</t>
  </si>
  <si>
    <t>G406</t>
  </si>
  <si>
    <t>VOLPE</t>
  </si>
  <si>
    <t>BALLERINE MIS A JOUR</t>
  </si>
  <si>
    <t>RVW25608400NO2B802</t>
  </si>
  <si>
    <t>RVW25608400-NO2-B802</t>
  </si>
  <si>
    <t>RVW25608400</t>
  </si>
  <si>
    <t>B802</t>
  </si>
  <si>
    <t>NICOTINA</t>
  </si>
  <si>
    <t>DECOLLETE PRISMICK T.100</t>
  </si>
  <si>
    <t>RVW25608400O20U607</t>
  </si>
  <si>
    <t>RVW25608400-O20-U607</t>
  </si>
  <si>
    <t>U607</t>
  </si>
  <si>
    <t>BLU ROYALE</t>
  </si>
  <si>
    <t>RVW25708990SDAC006</t>
  </si>
  <si>
    <t>RVW25708990-SDA-C006</t>
  </si>
  <si>
    <t>RVW25708990</t>
  </si>
  <si>
    <t>C006</t>
  </si>
  <si>
    <t>MASTICE</t>
  </si>
  <si>
    <t>SANDAL SORCIER T.120</t>
  </si>
  <si>
    <t>RVW25808170D9AR810</t>
  </si>
  <si>
    <t>RVW25808170-D9A-R810</t>
  </si>
  <si>
    <t>LACED UP</t>
  </si>
  <si>
    <t>RVW25808170</t>
  </si>
  <si>
    <t>D9A</t>
  </si>
  <si>
    <t>R810</t>
  </si>
  <si>
    <t>MOSTO</t>
  </si>
  <si>
    <t>GHILLIE T.100</t>
  </si>
  <si>
    <t>RVW25808170O20751C</t>
  </si>
  <si>
    <t>RVW25808170-O20-751C</t>
  </si>
  <si>
    <t>751C</t>
  </si>
  <si>
    <t>L206(GIGLIO CHIARO)+R009(CARDINALE)</t>
  </si>
  <si>
    <t>RVW25808191O20848C</t>
  </si>
  <si>
    <t>RVW25808191-O20-848C</t>
  </si>
  <si>
    <t>RVW25808191</t>
  </si>
  <si>
    <t>848C</t>
  </si>
  <si>
    <t>B800(CATRAME)+T216(OPALE CH.)+L206(GIGLIO CH.)</t>
  </si>
  <si>
    <t>MOCASSINO T.100 BICOLOR</t>
  </si>
  <si>
    <t>RVW25809290F5B669D</t>
  </si>
  <si>
    <t>RVW25809290-F5B-669D</t>
  </si>
  <si>
    <t>RVW25809290</t>
  </si>
  <si>
    <t>F5B</t>
  </si>
  <si>
    <t>669D</t>
  </si>
  <si>
    <t>T802(CIPRESSO)+B802(NICOTINA)+B999(NERO)</t>
  </si>
  <si>
    <t>BOTTINE SCOTCH T.100</t>
  </si>
  <si>
    <t>RVW26610620O200C60</t>
  </si>
  <si>
    <t>RVW26610620-O20-0C60</t>
  </si>
  <si>
    <t>RVW26610620</t>
  </si>
  <si>
    <t>0C60</t>
  </si>
  <si>
    <t>R012(CARDINALE ME)+R201(RIBES CH)+R808(VINACCIA)</t>
  </si>
  <si>
    <t>MARLENE T.45 SQUARE B. GRAPHIC</t>
  </si>
  <si>
    <t>RVW26909900F160B58</t>
  </si>
  <si>
    <t>RVW26909900-F16-0B58</t>
  </si>
  <si>
    <t>RVW26909900</t>
  </si>
  <si>
    <t>F16</t>
  </si>
  <si>
    <t>0B58</t>
  </si>
  <si>
    <t>M202(ROSA ANT+C606(NAT.CH+C018(BURRO S+M810(ROSA F</t>
  </si>
  <si>
    <t>SANDAL GRAPHIC T.115</t>
  </si>
  <si>
    <t>RVW27009110D1GG205</t>
  </si>
  <si>
    <t>RVW27009110-D1G-G205</t>
  </si>
  <si>
    <t>RVW27009110</t>
  </si>
  <si>
    <t>D1G</t>
  </si>
  <si>
    <t>G205</t>
  </si>
  <si>
    <t>ORO VECCHIO</t>
  </si>
  <si>
    <t>SANDAL CAGE T.100</t>
  </si>
  <si>
    <t>RVW27009110O20B999</t>
  </si>
  <si>
    <t>RVW27009110-O20-B999</t>
  </si>
  <si>
    <t>RVW27710440RS0B999</t>
  </si>
  <si>
    <t>RVW27710440-RS0-B999</t>
  </si>
  <si>
    <t>RVW27710440</t>
  </si>
  <si>
    <t>SABOT BUCKLE STRASS T.50</t>
  </si>
  <si>
    <t>RVW28009720O20B802</t>
  </si>
  <si>
    <t>RVW28009720-O20-B802</t>
  </si>
  <si>
    <t>RVW28009720</t>
  </si>
  <si>
    <t>BOOTIE LACE T.120</t>
  </si>
  <si>
    <t>RVW28009720O20B999</t>
  </si>
  <si>
    <t>RVW28009720-O20-B999</t>
  </si>
  <si>
    <t>RVW28010250RS0T204</t>
  </si>
  <si>
    <t>RVW28010250-RS0-T204</t>
  </si>
  <si>
    <t>RVW28010250</t>
  </si>
  <si>
    <t>T204</t>
  </si>
  <si>
    <t>LAPISLAZZULI</t>
  </si>
  <si>
    <t>SANDAL SEXY DAY T.120</t>
  </si>
  <si>
    <t>RVW28010710O200C64</t>
  </si>
  <si>
    <t>RVW28010710-O20-0C64</t>
  </si>
  <si>
    <t>RVW28010710</t>
  </si>
  <si>
    <t>0C64</t>
  </si>
  <si>
    <t>R012(CARDINALE MED)+B999(NERO)+C400(TORTORA)</t>
  </si>
  <si>
    <t>SANDAL PRISMICK 3D T.120</t>
  </si>
  <si>
    <t>RVW2801121059N0001</t>
  </si>
  <si>
    <t>RVW28011210-59N-0001</t>
  </si>
  <si>
    <t>RVW28011210</t>
  </si>
  <si>
    <t>59N</t>
  </si>
  <si>
    <t>OPEN TOE PIPING T.115</t>
  </si>
  <si>
    <t>RVW28500300D1PB999</t>
  </si>
  <si>
    <t>RVW28500300-D1P-B999</t>
  </si>
  <si>
    <t>RVW28500300</t>
  </si>
  <si>
    <t>DECOLLETE CHOC T.85</t>
  </si>
  <si>
    <t>RVW29009570D1PL812</t>
  </si>
  <si>
    <t>RVW29009570-D1P-L812</t>
  </si>
  <si>
    <t>RVW29009570</t>
  </si>
  <si>
    <t>L812</t>
  </si>
  <si>
    <t>BRULE' CHIARO</t>
  </si>
  <si>
    <t>DECOLLETE SMOKING T.100</t>
  </si>
  <si>
    <t>RVW29710920RS0B999</t>
  </si>
  <si>
    <t>RVW29710920-RS0-B999</t>
  </si>
  <si>
    <t>RVW29710920</t>
  </si>
  <si>
    <t>DEC. DRAPE T.115</t>
  </si>
  <si>
    <t>RVW297126606W0B999</t>
  </si>
  <si>
    <t>RVW29712660-6W0-B999</t>
  </si>
  <si>
    <t>SLINGBACK</t>
  </si>
  <si>
    <t>RVW29712660</t>
  </si>
  <si>
    <t>6W0</t>
  </si>
  <si>
    <t>SLING-BACK STUDS T.115</t>
  </si>
  <si>
    <t>RVW2991412008HB999</t>
  </si>
  <si>
    <t>RVW29914120-08H-B999</t>
  </si>
  <si>
    <t>RVW29914120</t>
  </si>
  <si>
    <t>SANDALO CHIPS FASCE T.05</t>
  </si>
  <si>
    <t>RVW2991412008HG836</t>
  </si>
  <si>
    <t>RVW29914120-08H-G836</t>
  </si>
  <si>
    <t>G836</t>
  </si>
  <si>
    <t>BRICK SCURO</t>
  </si>
  <si>
    <t>RVW2991412008HU800</t>
  </si>
  <si>
    <t>RVW29914120-08H-U800</t>
  </si>
  <si>
    <t>RVW2991446094Q635D</t>
  </si>
  <si>
    <t>RVW29914460-94Q-635D</t>
  </si>
  <si>
    <t>RVW29914460</t>
  </si>
  <si>
    <t>94Q</t>
  </si>
  <si>
    <t>635D</t>
  </si>
  <si>
    <t>G005(ORO CHIARO)+B999(NERO)</t>
  </si>
  <si>
    <t>SANDAL GLADIATOR MASK T.05</t>
  </si>
  <si>
    <t>RVW3001016057J0001</t>
  </si>
  <si>
    <t>RVW30010160-57J-0001</t>
  </si>
  <si>
    <t>RVW30010160</t>
  </si>
  <si>
    <t>57J</t>
  </si>
  <si>
    <t>SLIPPER</t>
  </si>
  <si>
    <t>RVW30010410RS00B12</t>
  </si>
  <si>
    <t>RVW30010410-RS0-0B12</t>
  </si>
  <si>
    <t>RVW30010410</t>
  </si>
  <si>
    <t>0B12</t>
  </si>
  <si>
    <t>M807(FUXIA ACCESO)+M600(SALMONE CH.)</t>
  </si>
  <si>
    <t>SLIPPER RIC. PATCH BIJOUX T.15</t>
  </si>
  <si>
    <t>RVW30010410RS00C10</t>
  </si>
  <si>
    <t>RVW30010410-RS0-0C10</t>
  </si>
  <si>
    <t>0C10</t>
  </si>
  <si>
    <t>M813(MAGENTA CH.)+T204(LAPISLAZZULI)</t>
  </si>
  <si>
    <t>RVW30010410RS00C29</t>
  </si>
  <si>
    <t>RVW30010410-RS0-0C29</t>
  </si>
  <si>
    <t>0C29</t>
  </si>
  <si>
    <t>U606(BLU ELETTRICO)+M807(FUXIA ACCESO)</t>
  </si>
  <si>
    <t>RVW300109902CG0D74</t>
  </si>
  <si>
    <t>RVW30010990-2CG-0D74</t>
  </si>
  <si>
    <t>RVW30010990</t>
  </si>
  <si>
    <t>2CG</t>
  </si>
  <si>
    <t>95%(68%VI 32%SE) 5%(OVIS ARIES ARIES)</t>
  </si>
  <si>
    <t>0D74</t>
  </si>
  <si>
    <t>V413(VERDE ACIDO SCURO)+G211(SOLE CALDO)</t>
  </si>
  <si>
    <t>SLIPPER RIC. CAMOUFLAGE</t>
  </si>
  <si>
    <t>RVW3001139002UB999</t>
  </si>
  <si>
    <t>RVW30011390-02U-B999</t>
  </si>
  <si>
    <t>RVW30011390</t>
  </si>
  <si>
    <t>02U</t>
  </si>
  <si>
    <t>90%(100% VI) 10%(68%VI 32%SE)</t>
  </si>
  <si>
    <t>SLIPPER BLACK ORCHID T.135</t>
  </si>
  <si>
    <t>RVW300114001A6B999</t>
  </si>
  <si>
    <t>RVW30011400-1A6-B999</t>
  </si>
  <si>
    <t>RVW30011400</t>
  </si>
  <si>
    <t>1A6</t>
  </si>
  <si>
    <t>85%(68% VI 32% SE) 15%(VITELLO)</t>
  </si>
  <si>
    <t>SLIPPER BLUSH T.135</t>
  </si>
  <si>
    <t>RVW300128407JE0353</t>
  </si>
  <si>
    <t>RVW30012840-7JE-0353</t>
  </si>
  <si>
    <t>RVW30012840</t>
  </si>
  <si>
    <t>7JE</t>
  </si>
  <si>
    <t>0353</t>
  </si>
  <si>
    <t>B999(NERO)+B200(ARGENTO)</t>
  </si>
  <si>
    <t>SLIPPER TRESSE CRYSTAL</t>
  </si>
  <si>
    <t>RVW30018370RS0U004</t>
  </si>
  <si>
    <t>RVW30018370-RS0-U004</t>
  </si>
  <si>
    <t>RVW30018370</t>
  </si>
  <si>
    <t>U004</t>
  </si>
  <si>
    <t>BLU BABY</t>
  </si>
  <si>
    <t>LOAFER FLOWER STRASS EMBROIDERY</t>
  </si>
  <si>
    <t>RVW306086214TCV418</t>
  </si>
  <si>
    <t>RVW30608621-4TC-V418</t>
  </si>
  <si>
    <t>RVW30608621</t>
  </si>
  <si>
    <t>4TC</t>
  </si>
  <si>
    <t>V418</t>
  </si>
  <si>
    <t>ALLORO MEDIO</t>
  </si>
  <si>
    <t>BELLE DE NUIT T.85 B.LEATHER F.CODA</t>
  </si>
  <si>
    <t>RVW30613290RS0M807</t>
  </si>
  <si>
    <t>RVW30613290-RS0-M807</t>
  </si>
  <si>
    <t>RVW30613290</t>
  </si>
  <si>
    <t>DEC. PUNTINA STRASS  T.85</t>
  </si>
  <si>
    <t>RVW31417400RS0U807</t>
  </si>
  <si>
    <t>RVW31417400-RS0-U807</t>
  </si>
  <si>
    <t>RVW31417400</t>
  </si>
  <si>
    <t>DEC. PRIVILEGE STRASS BUCKLE T.50</t>
  </si>
  <si>
    <t>RVW32617400RS0B999</t>
  </si>
  <si>
    <t>RVW32617400-RS0-B999</t>
  </si>
  <si>
    <t>RVW32617400</t>
  </si>
  <si>
    <t>DEC. PRIVILEGE STRASS BUCKLE T.85</t>
  </si>
  <si>
    <t>RVW32617400Y40B200</t>
  </si>
  <si>
    <t>RVW32617400-Y40-B200</t>
  </si>
  <si>
    <t>RVW419075105ESB200</t>
  </si>
  <si>
    <t>RVW41907510-5ES-B200</t>
  </si>
  <si>
    <t>RVW41907510</t>
  </si>
  <si>
    <t>DEC. STILETTO SIN T.100</t>
  </si>
  <si>
    <t>RVW44815280BSSB999</t>
  </si>
  <si>
    <t>RVW44815280-BSS-B999</t>
  </si>
  <si>
    <t>RVW44815280</t>
  </si>
  <si>
    <t>DEC.TROMPETTE T.45</t>
  </si>
  <si>
    <t>RVW44815280D1PC415</t>
  </si>
  <si>
    <t>RVW44815280-D1P-C415</t>
  </si>
  <si>
    <t>C415</t>
  </si>
  <si>
    <t>DAINO</t>
  </si>
  <si>
    <t>RVW45820510BSS1T32</t>
  </si>
  <si>
    <t>RVW45820510-BSS-1T32</t>
  </si>
  <si>
    <t>RVW45820510</t>
  </si>
  <si>
    <t>SANDALO/INFRAD. DONNA TOM.PELLE F.DO GOMMA TACCO&lt;3CM</t>
  </si>
  <si>
    <t>1T32</t>
  </si>
  <si>
    <t>G623(PINK ORANGE)+M415 (AZALEA)</t>
  </si>
  <si>
    <t>64039938</t>
  </si>
  <si>
    <t>SLIDY VIV STRASS BUCKLE SOTTOPROF.</t>
  </si>
  <si>
    <t>RVW45830740PPN1T36</t>
  </si>
  <si>
    <t>RVW45830740-PPN-1T36</t>
  </si>
  <si>
    <t>RVW45830740</t>
  </si>
  <si>
    <t>SANDALO DONNA TOMAIA PLASTICA/F.DO GOMMA O PLASTICA</t>
  </si>
  <si>
    <t>PPN</t>
  </si>
  <si>
    <t>95%(PVC) 5%(VITELLO)</t>
  </si>
  <si>
    <t>1T36</t>
  </si>
  <si>
    <t>T020 (AGATA CHIARO) + T001(ACQUAMARINA)</t>
  </si>
  <si>
    <t>64029939</t>
  </si>
  <si>
    <t>SLIDY VIV STRASS BUCKLE PVC PIPING</t>
  </si>
  <si>
    <t>RVW50428380NRY1S26</t>
  </si>
  <si>
    <t>RVW50428380-NRY-1S26</t>
  </si>
  <si>
    <t>RVW50428380</t>
  </si>
  <si>
    <t>NRY</t>
  </si>
  <si>
    <t>70%(80%CO 15%PU 5%PL) 30%(VITELLO)</t>
  </si>
  <si>
    <t>1S26</t>
  </si>
  <si>
    <t>G211(SOLE CALDO)+G005(ORO CHIARO)</t>
  </si>
  <si>
    <t>MINI RV BROCHE SUN SANDAL 05</t>
  </si>
  <si>
    <t>RVW50627810KOTB001</t>
  </si>
  <si>
    <t>RVW50627810-KOT-B001</t>
  </si>
  <si>
    <t>RVW50627810</t>
  </si>
  <si>
    <t>KOT</t>
  </si>
  <si>
    <t xml:space="preserve">55%(85%PL 15%EA) 20%(80%PL 20%EA) 20%(92%PA 8%EA) </t>
  </si>
  <si>
    <t>VIV RUN LOVELY</t>
  </si>
  <si>
    <t>RVW50823430D1PM819</t>
  </si>
  <si>
    <t>RVW50823430-D1P-M819</t>
  </si>
  <si>
    <t>RVW50823430</t>
  </si>
  <si>
    <t>M819</t>
  </si>
  <si>
    <t>PARIS</t>
  </si>
  <si>
    <t>GOMMETTINE BALL 25</t>
  </si>
  <si>
    <t>RVW50823430D1PU200</t>
  </si>
  <si>
    <t>RVW50823430-D1P-U200</t>
  </si>
  <si>
    <t>U200</t>
  </si>
  <si>
    <t>AVIO CHIARO</t>
  </si>
  <si>
    <t>RVW51923610BSSB999</t>
  </si>
  <si>
    <t>RVW51923610-BSS-B999</t>
  </si>
  <si>
    <t>RVW51923610</t>
  </si>
  <si>
    <t>TRES VIVIER DEC 45</t>
  </si>
  <si>
    <t>RVW53024540NYXU423</t>
  </si>
  <si>
    <t>RVW53024540-NYX-U423</t>
  </si>
  <si>
    <t>RVW53024540</t>
  </si>
  <si>
    <t>NYX</t>
  </si>
  <si>
    <t>68% CO 32% VI</t>
  </si>
  <si>
    <t>U423</t>
  </si>
  <si>
    <t>GENZIANA CHIARO</t>
  </si>
  <si>
    <t>I LOVE VIVIER DEC 85</t>
  </si>
  <si>
    <t>RVW54825170LFNB200</t>
  </si>
  <si>
    <t>RVW54825170-LFN-B200</t>
  </si>
  <si>
    <t>RVW54825170</t>
  </si>
  <si>
    <t>TRONCH.DONNA FONDO E TOMAIA DI GOMMA O DI MAT.PLASTICA</t>
  </si>
  <si>
    <t>LFN</t>
  </si>
  <si>
    <t>75%(100%PU) 25%(72%PL 28%EL)</t>
  </si>
  <si>
    <t>64029190</t>
  </si>
  <si>
    <t>VIV RANGERS MET BUC CHELS BOOTIE 25</t>
  </si>
  <si>
    <t>RVW54828720HG0M032</t>
  </si>
  <si>
    <t>RVW54828720-HG0-M032</t>
  </si>
  <si>
    <t>RVW54828720</t>
  </si>
  <si>
    <t>HG0</t>
  </si>
  <si>
    <t>M032</t>
  </si>
  <si>
    <t>BEIGE ROSATO</t>
  </si>
  <si>
    <t>VIV BOAT STRASS LOAFER 25</t>
  </si>
  <si>
    <t>RVW56028220NCQ1S13</t>
  </si>
  <si>
    <t>RVW56028220-NCQ-1S13</t>
  </si>
  <si>
    <t>RVW56028220</t>
  </si>
  <si>
    <t>CALZATURE DONNA TOMAIA TESS.+PELLE FDO GOMMA</t>
  </si>
  <si>
    <t>NCQ</t>
  </si>
  <si>
    <t>55%(95%PA 5%EA) 45%(VITELLO)</t>
  </si>
  <si>
    <t>1S13</t>
  </si>
  <si>
    <t>R020(ROSSO TANGO)+R001(ROSSO CHIARO)</t>
  </si>
  <si>
    <t>VIV MATCH SNEAKER</t>
  </si>
  <si>
    <t>RVW60429760AQPG208</t>
  </si>
  <si>
    <t>RVW60429760-AQP-G208</t>
  </si>
  <si>
    <t>RVW60429760</t>
  </si>
  <si>
    <t>AQP</t>
  </si>
  <si>
    <t>82%VI 18%SE</t>
  </si>
  <si>
    <t>HOTEL VIVIER RV BROCHE MULE 05</t>
  </si>
  <si>
    <t>RVW61630730D1PG020</t>
  </si>
  <si>
    <t>RVW61630730-D1P-G020</t>
  </si>
  <si>
    <t>RVW61630730</t>
  </si>
  <si>
    <t>SANDALO DONNA IN PELLE/FONDO CUOIO CON TACCO &gt;3 CM.</t>
  </si>
  <si>
    <t>G020</t>
  </si>
  <si>
    <t>ÉTOILE</t>
  </si>
  <si>
    <t>64035911</t>
  </si>
  <si>
    <t>VIV IN THE CITY WEDGE MULE 65</t>
  </si>
  <si>
    <t>RVW61630730D1PM215</t>
  </si>
  <si>
    <t>RVW61630730-D1P-M215</t>
  </si>
  <si>
    <t>M215</t>
  </si>
  <si>
    <t>DREAM ROSE</t>
  </si>
  <si>
    <t>Data</t>
  </si>
  <si>
    <t>Sum of QTY</t>
  </si>
  <si>
    <t>Sum of WHLS VALUE</t>
  </si>
  <si>
    <t>Sum of RTL VALUE</t>
  </si>
  <si>
    <t>Sum of SALE VALUE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</si>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</sst>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€\ #,##0.00"/>
    <numFmt numFmtId="165" formatCode="0.00\ \€"/>
  </numFmts>
  <fonts count="1" x14ac:knownFonts="1"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pivotButton="1"/>
    <xf numFmtId="1" fontId="0" fillId="0" borderId="0" xfId="0" applyNumberFormat="1"/>
    <xf numFmtId="165" fontId="0" fillId="0" borderId="0" xfId="0" applyNumberFormat="1"/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23</xdr:row>
      <xdr:rowOff>742950</xdr:rowOff>
    </xdr:from>
    <xdr:to>
      <xdr:col>0</xdr:col>
      <xdr:colOff>2085975</xdr:colOff>
      <xdr:row>23</xdr:row>
      <xdr:rowOff>1981200</xdr:rowOff>
    </xdr:to>
    <xdr:pic>
      <xdr:nvPicPr>
        <xdr:cNvPr id="1025" name="251/1_OF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5981700"/>
          <a:ext cx="1847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25</xdr:row>
      <xdr:rowOff>800100</xdr:rowOff>
    </xdr:from>
    <xdr:to>
      <xdr:col>0</xdr:col>
      <xdr:colOff>1924050</xdr:colOff>
      <xdr:row>25</xdr:row>
      <xdr:rowOff>1924050</xdr:rowOff>
    </xdr:to>
    <xdr:pic>
      <xdr:nvPicPr>
        <xdr:cNvPr id="1026" name="271/1_OF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8953500"/>
          <a:ext cx="1524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27</xdr:row>
      <xdr:rowOff>819150</xdr:rowOff>
    </xdr:from>
    <xdr:to>
      <xdr:col>0</xdr:col>
      <xdr:colOff>2028825</xdr:colOff>
      <xdr:row>27</xdr:row>
      <xdr:rowOff>1905000</xdr:rowOff>
    </xdr:to>
    <xdr:pic>
      <xdr:nvPicPr>
        <xdr:cNvPr id="1027" name="291/1_OFS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11887200"/>
          <a:ext cx="17335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29</xdr:row>
      <xdr:rowOff>800100</xdr:rowOff>
    </xdr:from>
    <xdr:to>
      <xdr:col>0</xdr:col>
      <xdr:colOff>1952625</xdr:colOff>
      <xdr:row>29</xdr:row>
      <xdr:rowOff>1924050</xdr:rowOff>
    </xdr:to>
    <xdr:pic>
      <xdr:nvPicPr>
        <xdr:cNvPr id="1028" name="311/1_OF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1475" y="14782800"/>
          <a:ext cx="15811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31</xdr:row>
      <xdr:rowOff>1047750</xdr:rowOff>
    </xdr:from>
    <xdr:to>
      <xdr:col>0</xdr:col>
      <xdr:colOff>1876425</xdr:colOff>
      <xdr:row>31</xdr:row>
      <xdr:rowOff>1676400</xdr:rowOff>
    </xdr:to>
    <xdr:pic>
      <xdr:nvPicPr>
        <xdr:cNvPr id="1029" name="331/1_OFS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7675" y="17945100"/>
          <a:ext cx="1428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33</xdr:row>
      <xdr:rowOff>1047750</xdr:rowOff>
    </xdr:from>
    <xdr:to>
      <xdr:col>0</xdr:col>
      <xdr:colOff>1876425</xdr:colOff>
      <xdr:row>33</xdr:row>
      <xdr:rowOff>1676400</xdr:rowOff>
    </xdr:to>
    <xdr:pic>
      <xdr:nvPicPr>
        <xdr:cNvPr id="1030" name="351/1_OFS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7675" y="20859750"/>
          <a:ext cx="1428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35</xdr:row>
      <xdr:rowOff>828675</xdr:rowOff>
    </xdr:from>
    <xdr:to>
      <xdr:col>0</xdr:col>
      <xdr:colOff>1971675</xdr:colOff>
      <xdr:row>35</xdr:row>
      <xdr:rowOff>1895475</xdr:rowOff>
    </xdr:to>
    <xdr:pic>
      <xdr:nvPicPr>
        <xdr:cNvPr id="1031" name="371/1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2425" y="23555325"/>
          <a:ext cx="16192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742950</xdr:colOff>
      <xdr:row>37</xdr:row>
      <xdr:rowOff>762000</xdr:rowOff>
    </xdr:from>
    <xdr:to>
      <xdr:col>0</xdr:col>
      <xdr:colOff>1581150</xdr:colOff>
      <xdr:row>37</xdr:row>
      <xdr:rowOff>1981200</xdr:rowOff>
    </xdr:to>
    <xdr:pic>
      <xdr:nvPicPr>
        <xdr:cNvPr id="1032" name="391/1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42950" y="26403300"/>
          <a:ext cx="8382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39</xdr:row>
      <xdr:rowOff>1047750</xdr:rowOff>
    </xdr:from>
    <xdr:to>
      <xdr:col>0</xdr:col>
      <xdr:colOff>1943100</xdr:colOff>
      <xdr:row>39</xdr:row>
      <xdr:rowOff>1676400</xdr:rowOff>
    </xdr:to>
    <xdr:pic>
      <xdr:nvPicPr>
        <xdr:cNvPr id="1033" name="411/1_OFS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0" y="29603700"/>
          <a:ext cx="15621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41</xdr:row>
      <xdr:rowOff>819150</xdr:rowOff>
    </xdr:from>
    <xdr:to>
      <xdr:col>0</xdr:col>
      <xdr:colOff>2000250</xdr:colOff>
      <xdr:row>41</xdr:row>
      <xdr:rowOff>1905000</xdr:rowOff>
    </xdr:to>
    <xdr:pic>
      <xdr:nvPicPr>
        <xdr:cNvPr id="1034" name="431/1_OFS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23850" y="32289750"/>
          <a:ext cx="16764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43</xdr:row>
      <xdr:rowOff>904875</xdr:rowOff>
    </xdr:from>
    <xdr:to>
      <xdr:col>0</xdr:col>
      <xdr:colOff>1847850</xdr:colOff>
      <xdr:row>43</xdr:row>
      <xdr:rowOff>1819275</xdr:rowOff>
    </xdr:to>
    <xdr:pic>
      <xdr:nvPicPr>
        <xdr:cNvPr id="1035" name="451/1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76250" y="35290125"/>
          <a:ext cx="1371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45</xdr:row>
      <xdr:rowOff>1009650</xdr:rowOff>
    </xdr:from>
    <xdr:to>
      <xdr:col>0</xdr:col>
      <xdr:colOff>1905000</xdr:colOff>
      <xdr:row>45</xdr:row>
      <xdr:rowOff>1714500</xdr:rowOff>
    </xdr:to>
    <xdr:pic>
      <xdr:nvPicPr>
        <xdr:cNvPr id="1036" name="471/1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19100" y="38309550"/>
          <a:ext cx="14859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49</xdr:row>
      <xdr:rowOff>1009650</xdr:rowOff>
    </xdr:from>
    <xdr:to>
      <xdr:col>0</xdr:col>
      <xdr:colOff>1981200</xdr:colOff>
      <xdr:row>49</xdr:row>
      <xdr:rowOff>1714500</xdr:rowOff>
    </xdr:to>
    <xdr:pic>
      <xdr:nvPicPr>
        <xdr:cNvPr id="1037" name="511/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2900" y="44138850"/>
          <a:ext cx="16383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51</xdr:row>
      <xdr:rowOff>952500</xdr:rowOff>
    </xdr:from>
    <xdr:to>
      <xdr:col>0</xdr:col>
      <xdr:colOff>1962150</xdr:colOff>
      <xdr:row>51</xdr:row>
      <xdr:rowOff>1771650</xdr:rowOff>
    </xdr:to>
    <xdr:pic>
      <xdr:nvPicPr>
        <xdr:cNvPr id="1038" name="531/1_OFS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61950" y="46996350"/>
          <a:ext cx="16002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438150</xdr:colOff>
      <xdr:row>53</xdr:row>
      <xdr:rowOff>971550</xdr:rowOff>
    </xdr:from>
    <xdr:to>
      <xdr:col>0</xdr:col>
      <xdr:colOff>1885950</xdr:colOff>
      <xdr:row>53</xdr:row>
      <xdr:rowOff>1752600</xdr:rowOff>
    </xdr:to>
    <xdr:pic>
      <xdr:nvPicPr>
        <xdr:cNvPr id="1039" name="551/1_OFS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38150" y="49930050"/>
          <a:ext cx="1447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55</xdr:row>
      <xdr:rowOff>981075</xdr:rowOff>
    </xdr:from>
    <xdr:to>
      <xdr:col>0</xdr:col>
      <xdr:colOff>1971675</xdr:colOff>
      <xdr:row>55</xdr:row>
      <xdr:rowOff>1743075</xdr:rowOff>
    </xdr:to>
    <xdr:pic>
      <xdr:nvPicPr>
        <xdr:cNvPr id="1040" name="571/1_OFS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52425" y="52854225"/>
          <a:ext cx="1619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57</xdr:row>
      <xdr:rowOff>942975</xdr:rowOff>
    </xdr:from>
    <xdr:to>
      <xdr:col>0</xdr:col>
      <xdr:colOff>1924050</xdr:colOff>
      <xdr:row>57</xdr:row>
      <xdr:rowOff>1781175</xdr:rowOff>
    </xdr:to>
    <xdr:pic>
      <xdr:nvPicPr>
        <xdr:cNvPr id="1041" name="591/1_OFS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730775"/>
          <a:ext cx="1524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59</xdr:row>
      <xdr:rowOff>923925</xdr:rowOff>
    </xdr:from>
    <xdr:to>
      <xdr:col>0</xdr:col>
      <xdr:colOff>1895475</xdr:colOff>
      <xdr:row>59</xdr:row>
      <xdr:rowOff>1781175</xdr:rowOff>
    </xdr:to>
    <xdr:pic>
      <xdr:nvPicPr>
        <xdr:cNvPr id="1042" name="611/1_OFS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28625" y="58626375"/>
          <a:ext cx="1466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61</xdr:row>
      <xdr:rowOff>1028700</xdr:rowOff>
    </xdr:from>
    <xdr:to>
      <xdr:col>0</xdr:col>
      <xdr:colOff>1914525</xdr:colOff>
      <xdr:row>61</xdr:row>
      <xdr:rowOff>1714500</xdr:rowOff>
    </xdr:to>
    <xdr:pic>
      <xdr:nvPicPr>
        <xdr:cNvPr id="1043" name="631/1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9575" y="61645800"/>
          <a:ext cx="1504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63</xdr:row>
      <xdr:rowOff>1047750</xdr:rowOff>
    </xdr:from>
    <xdr:to>
      <xdr:col>0</xdr:col>
      <xdr:colOff>1952625</xdr:colOff>
      <xdr:row>63</xdr:row>
      <xdr:rowOff>1676400</xdr:rowOff>
    </xdr:to>
    <xdr:pic>
      <xdr:nvPicPr>
        <xdr:cNvPr id="1044" name="651/1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71475" y="64579500"/>
          <a:ext cx="15811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65</xdr:row>
      <xdr:rowOff>1028700</xdr:rowOff>
    </xdr:from>
    <xdr:to>
      <xdr:col>0</xdr:col>
      <xdr:colOff>1990725</xdr:colOff>
      <xdr:row>65</xdr:row>
      <xdr:rowOff>1685925</xdr:rowOff>
    </xdr:to>
    <xdr:pic>
      <xdr:nvPicPr>
        <xdr:cNvPr id="1045" name="671/1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33375" y="67475100"/>
          <a:ext cx="16573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67</xdr:row>
      <xdr:rowOff>990600</xdr:rowOff>
    </xdr:from>
    <xdr:to>
      <xdr:col>0</xdr:col>
      <xdr:colOff>1895475</xdr:colOff>
      <xdr:row>67</xdr:row>
      <xdr:rowOff>1733550</xdr:rowOff>
    </xdr:to>
    <xdr:pic>
      <xdr:nvPicPr>
        <xdr:cNvPr id="1046" name="691/1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28625" y="70351650"/>
          <a:ext cx="14668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69</xdr:row>
      <xdr:rowOff>1028700</xdr:rowOff>
    </xdr:from>
    <xdr:to>
      <xdr:col>0</xdr:col>
      <xdr:colOff>1933575</xdr:colOff>
      <xdr:row>69</xdr:row>
      <xdr:rowOff>1714500</xdr:rowOff>
    </xdr:to>
    <xdr:pic>
      <xdr:nvPicPr>
        <xdr:cNvPr id="1047" name="711/1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90525" y="73304400"/>
          <a:ext cx="15430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71</xdr:row>
      <xdr:rowOff>1038225</xdr:rowOff>
    </xdr:from>
    <xdr:to>
      <xdr:col>0</xdr:col>
      <xdr:colOff>1914525</xdr:colOff>
      <xdr:row>71</xdr:row>
      <xdr:rowOff>1685925</xdr:rowOff>
    </xdr:to>
    <xdr:pic>
      <xdr:nvPicPr>
        <xdr:cNvPr id="1048" name="731/1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09575" y="76228575"/>
          <a:ext cx="1504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73</xdr:row>
      <xdr:rowOff>809625</xdr:rowOff>
    </xdr:from>
    <xdr:to>
      <xdr:col>0</xdr:col>
      <xdr:colOff>1914525</xdr:colOff>
      <xdr:row>73</xdr:row>
      <xdr:rowOff>1914525</xdr:rowOff>
    </xdr:to>
    <xdr:pic>
      <xdr:nvPicPr>
        <xdr:cNvPr id="1049" name="751/1_OFS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09575" y="78914625"/>
          <a:ext cx="1504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75</xdr:row>
      <xdr:rowOff>838200</xdr:rowOff>
    </xdr:from>
    <xdr:to>
      <xdr:col>0</xdr:col>
      <xdr:colOff>1914525</xdr:colOff>
      <xdr:row>75</xdr:row>
      <xdr:rowOff>1866900</xdr:rowOff>
    </xdr:to>
    <xdr:pic>
      <xdr:nvPicPr>
        <xdr:cNvPr id="1050" name="771/1_OFS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09575" y="82238850"/>
          <a:ext cx="1504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77</xdr:row>
      <xdr:rowOff>838200</xdr:rowOff>
    </xdr:from>
    <xdr:to>
      <xdr:col>0</xdr:col>
      <xdr:colOff>1914525</xdr:colOff>
      <xdr:row>77</xdr:row>
      <xdr:rowOff>1866900</xdr:rowOff>
    </xdr:to>
    <xdr:pic>
      <xdr:nvPicPr>
        <xdr:cNvPr id="1051" name="791/1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09575" y="85153500"/>
          <a:ext cx="1504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79</xdr:row>
      <xdr:rowOff>1066800</xdr:rowOff>
    </xdr:from>
    <xdr:to>
      <xdr:col>0</xdr:col>
      <xdr:colOff>1952625</xdr:colOff>
      <xdr:row>79</xdr:row>
      <xdr:rowOff>1657350</xdr:rowOff>
    </xdr:to>
    <xdr:pic>
      <xdr:nvPicPr>
        <xdr:cNvPr id="1052" name="811/1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71475" y="88296750"/>
          <a:ext cx="15811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81</xdr:row>
      <xdr:rowOff>1104900</xdr:rowOff>
    </xdr:from>
    <xdr:to>
      <xdr:col>0</xdr:col>
      <xdr:colOff>2009775</xdr:colOff>
      <xdr:row>81</xdr:row>
      <xdr:rowOff>1619250</xdr:rowOff>
    </xdr:to>
    <xdr:pic>
      <xdr:nvPicPr>
        <xdr:cNvPr id="1053" name="831/1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14325" y="91249500"/>
          <a:ext cx="16954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83</xdr:row>
      <xdr:rowOff>1085850</xdr:rowOff>
    </xdr:from>
    <xdr:to>
      <xdr:col>0</xdr:col>
      <xdr:colOff>1924050</xdr:colOff>
      <xdr:row>83</xdr:row>
      <xdr:rowOff>1638300</xdr:rowOff>
    </xdr:to>
    <xdr:pic>
      <xdr:nvPicPr>
        <xdr:cNvPr id="1054" name="851/1.jp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00050" y="94145100"/>
          <a:ext cx="1524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514350</xdr:colOff>
      <xdr:row>85</xdr:row>
      <xdr:rowOff>1123950</xdr:rowOff>
    </xdr:from>
    <xdr:to>
      <xdr:col>0</xdr:col>
      <xdr:colOff>1809750</xdr:colOff>
      <xdr:row>85</xdr:row>
      <xdr:rowOff>1600200</xdr:rowOff>
    </xdr:to>
    <xdr:pic>
      <xdr:nvPicPr>
        <xdr:cNvPr id="1055" name="871/1_OFS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" y="97097850"/>
          <a:ext cx="12954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87</xdr:row>
      <xdr:rowOff>1095375</xdr:rowOff>
    </xdr:from>
    <xdr:to>
      <xdr:col>0</xdr:col>
      <xdr:colOff>1943100</xdr:colOff>
      <xdr:row>87</xdr:row>
      <xdr:rowOff>1628775</xdr:rowOff>
    </xdr:to>
    <xdr:pic>
      <xdr:nvPicPr>
        <xdr:cNvPr id="1056" name="891/1_OFS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0" y="99983925"/>
          <a:ext cx="1562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89</xdr:row>
      <xdr:rowOff>1133475</xdr:rowOff>
    </xdr:from>
    <xdr:to>
      <xdr:col>0</xdr:col>
      <xdr:colOff>1952625</xdr:colOff>
      <xdr:row>89</xdr:row>
      <xdr:rowOff>1590675</xdr:rowOff>
    </xdr:to>
    <xdr:pic>
      <xdr:nvPicPr>
        <xdr:cNvPr id="1057" name="911/1_OFS.jp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71475" y="103127175"/>
          <a:ext cx="15811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91</xdr:row>
      <xdr:rowOff>1133475</xdr:rowOff>
    </xdr:from>
    <xdr:to>
      <xdr:col>0</xdr:col>
      <xdr:colOff>1952625</xdr:colOff>
      <xdr:row>91</xdr:row>
      <xdr:rowOff>1590675</xdr:rowOff>
    </xdr:to>
    <xdr:pic>
      <xdr:nvPicPr>
        <xdr:cNvPr id="1058" name="931/1_OFS.jp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71475" y="106232325"/>
          <a:ext cx="15811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93</xdr:row>
      <xdr:rowOff>1123950</xdr:rowOff>
    </xdr:from>
    <xdr:to>
      <xdr:col>0</xdr:col>
      <xdr:colOff>1990725</xdr:colOff>
      <xdr:row>93</xdr:row>
      <xdr:rowOff>1600200</xdr:rowOff>
    </xdr:to>
    <xdr:pic>
      <xdr:nvPicPr>
        <xdr:cNvPr id="1059" name="951/1_OFS.jp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33375" y="109327950"/>
          <a:ext cx="1657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95</xdr:row>
      <xdr:rowOff>1104900</xdr:rowOff>
    </xdr:from>
    <xdr:to>
      <xdr:col>0</xdr:col>
      <xdr:colOff>1895475</xdr:colOff>
      <xdr:row>95</xdr:row>
      <xdr:rowOff>1619250</xdr:rowOff>
    </xdr:to>
    <xdr:pic>
      <xdr:nvPicPr>
        <xdr:cNvPr id="1060" name="971/1.jp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28625" y="112414050"/>
          <a:ext cx="14668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97</xdr:row>
      <xdr:rowOff>1123950</xdr:rowOff>
    </xdr:from>
    <xdr:to>
      <xdr:col>0</xdr:col>
      <xdr:colOff>1943100</xdr:colOff>
      <xdr:row>97</xdr:row>
      <xdr:rowOff>1600200</xdr:rowOff>
    </xdr:to>
    <xdr:pic>
      <xdr:nvPicPr>
        <xdr:cNvPr id="1061" name="991/1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0" y="115347750"/>
          <a:ext cx="15621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99</xdr:row>
      <xdr:rowOff>857250</xdr:rowOff>
    </xdr:from>
    <xdr:to>
      <xdr:col>0</xdr:col>
      <xdr:colOff>1924050</xdr:colOff>
      <xdr:row>99</xdr:row>
      <xdr:rowOff>1866900</xdr:rowOff>
    </xdr:to>
    <xdr:pic>
      <xdr:nvPicPr>
        <xdr:cNvPr id="1062" name="1011/1.jp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00050" y="117995700"/>
          <a:ext cx="1524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101</xdr:row>
      <xdr:rowOff>838200</xdr:rowOff>
    </xdr:from>
    <xdr:to>
      <xdr:col>0</xdr:col>
      <xdr:colOff>1962150</xdr:colOff>
      <xdr:row>101</xdr:row>
      <xdr:rowOff>1885950</xdr:rowOff>
    </xdr:to>
    <xdr:pic>
      <xdr:nvPicPr>
        <xdr:cNvPr id="1063" name="1031/1.jpg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61950" y="120891300"/>
          <a:ext cx="16002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103</xdr:row>
      <xdr:rowOff>742950</xdr:rowOff>
    </xdr:from>
    <xdr:to>
      <xdr:col>0</xdr:col>
      <xdr:colOff>1933575</xdr:colOff>
      <xdr:row>103</xdr:row>
      <xdr:rowOff>1981200</xdr:rowOff>
    </xdr:to>
    <xdr:pic>
      <xdr:nvPicPr>
        <xdr:cNvPr id="1064" name="1051/1_OFS.jp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90525" y="123710700"/>
          <a:ext cx="15430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105</xdr:row>
      <xdr:rowOff>762000</xdr:rowOff>
    </xdr:from>
    <xdr:to>
      <xdr:col>0</xdr:col>
      <xdr:colOff>2114550</xdr:colOff>
      <xdr:row>105</xdr:row>
      <xdr:rowOff>1952625</xdr:rowOff>
    </xdr:to>
    <xdr:pic>
      <xdr:nvPicPr>
        <xdr:cNvPr id="1065" name="1071/1_OFS.jp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09550" y="126644400"/>
          <a:ext cx="19050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107</xdr:row>
      <xdr:rowOff>762000</xdr:rowOff>
    </xdr:from>
    <xdr:to>
      <xdr:col>0</xdr:col>
      <xdr:colOff>1847850</xdr:colOff>
      <xdr:row>107</xdr:row>
      <xdr:rowOff>1981200</xdr:rowOff>
    </xdr:to>
    <xdr:pic>
      <xdr:nvPicPr>
        <xdr:cNvPr id="1066" name="1091/1.jp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76250" y="129559050"/>
          <a:ext cx="13716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109</xdr:row>
      <xdr:rowOff>647700</xdr:rowOff>
    </xdr:from>
    <xdr:to>
      <xdr:col>0</xdr:col>
      <xdr:colOff>2066925</xdr:colOff>
      <xdr:row>109</xdr:row>
      <xdr:rowOff>2076450</xdr:rowOff>
    </xdr:to>
    <xdr:pic>
      <xdr:nvPicPr>
        <xdr:cNvPr id="1067" name="1111/1_OFS.jp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57175" y="132549900"/>
          <a:ext cx="18097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111</xdr:row>
      <xdr:rowOff>771525</xdr:rowOff>
    </xdr:from>
    <xdr:to>
      <xdr:col>0</xdr:col>
      <xdr:colOff>1895475</xdr:colOff>
      <xdr:row>111</xdr:row>
      <xdr:rowOff>1952625</xdr:rowOff>
    </xdr:to>
    <xdr:pic>
      <xdr:nvPicPr>
        <xdr:cNvPr id="1068" name="1131/1.jpg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28625" y="135588375"/>
          <a:ext cx="14668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542925</xdr:colOff>
      <xdr:row>113</xdr:row>
      <xdr:rowOff>809625</xdr:rowOff>
    </xdr:from>
    <xdr:to>
      <xdr:col>0</xdr:col>
      <xdr:colOff>1781175</xdr:colOff>
      <xdr:row>113</xdr:row>
      <xdr:rowOff>1914525</xdr:rowOff>
    </xdr:to>
    <xdr:pic>
      <xdr:nvPicPr>
        <xdr:cNvPr id="1069" name="1151/1.jp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42925" y="138541125"/>
          <a:ext cx="12382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115</xdr:row>
      <xdr:rowOff>885825</xdr:rowOff>
    </xdr:from>
    <xdr:to>
      <xdr:col>0</xdr:col>
      <xdr:colOff>1752600</xdr:colOff>
      <xdr:row>115</xdr:row>
      <xdr:rowOff>1838325</xdr:rowOff>
    </xdr:to>
    <xdr:pic>
      <xdr:nvPicPr>
        <xdr:cNvPr id="1070" name="1171/1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71500" y="141531975"/>
          <a:ext cx="1181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117</xdr:row>
      <xdr:rowOff>742950</xdr:rowOff>
    </xdr:from>
    <xdr:to>
      <xdr:col>0</xdr:col>
      <xdr:colOff>1905000</xdr:colOff>
      <xdr:row>117</xdr:row>
      <xdr:rowOff>1981200</xdr:rowOff>
    </xdr:to>
    <xdr:pic>
      <xdr:nvPicPr>
        <xdr:cNvPr id="1071" name="1191/1.jpg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419100" y="144303750"/>
          <a:ext cx="14859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514350</xdr:colOff>
      <xdr:row>119</xdr:row>
      <xdr:rowOff>762000</xdr:rowOff>
    </xdr:from>
    <xdr:to>
      <xdr:col>0</xdr:col>
      <xdr:colOff>1809750</xdr:colOff>
      <xdr:row>119</xdr:row>
      <xdr:rowOff>1952625</xdr:rowOff>
    </xdr:to>
    <xdr:pic>
      <xdr:nvPicPr>
        <xdr:cNvPr id="1072" name="1211/1.jpg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514350" y="147427950"/>
          <a:ext cx="12954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121</xdr:row>
      <xdr:rowOff>771525</xdr:rowOff>
    </xdr:from>
    <xdr:to>
      <xdr:col>0</xdr:col>
      <xdr:colOff>1876425</xdr:colOff>
      <xdr:row>121</xdr:row>
      <xdr:rowOff>1952625</xdr:rowOff>
    </xdr:to>
    <xdr:pic>
      <xdr:nvPicPr>
        <xdr:cNvPr id="1073" name="1231/1_OFS.jpg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447675" y="150352125"/>
          <a:ext cx="14287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552450</xdr:colOff>
      <xdr:row>123</xdr:row>
      <xdr:rowOff>628650</xdr:rowOff>
    </xdr:from>
    <xdr:to>
      <xdr:col>0</xdr:col>
      <xdr:colOff>1771650</xdr:colOff>
      <xdr:row>123</xdr:row>
      <xdr:rowOff>2085975</xdr:rowOff>
    </xdr:to>
    <xdr:pic>
      <xdr:nvPicPr>
        <xdr:cNvPr id="1074" name="1251/1_OFS.jpg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552450" y="153123900"/>
          <a:ext cx="12192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125</xdr:row>
      <xdr:rowOff>704850</xdr:rowOff>
    </xdr:from>
    <xdr:to>
      <xdr:col>0</xdr:col>
      <xdr:colOff>2057400</xdr:colOff>
      <xdr:row>125</xdr:row>
      <xdr:rowOff>2019300</xdr:rowOff>
    </xdr:to>
    <xdr:pic>
      <xdr:nvPicPr>
        <xdr:cNvPr id="1075" name="1271/1_OFS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66700" y="156114750"/>
          <a:ext cx="17907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127</xdr:row>
      <xdr:rowOff>1038225</xdr:rowOff>
    </xdr:from>
    <xdr:to>
      <xdr:col>0</xdr:col>
      <xdr:colOff>1924050</xdr:colOff>
      <xdr:row>127</xdr:row>
      <xdr:rowOff>1685925</xdr:rowOff>
    </xdr:to>
    <xdr:pic>
      <xdr:nvPicPr>
        <xdr:cNvPr id="1076" name="1291/1.jpg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00050" y="159934275"/>
          <a:ext cx="15240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129</xdr:row>
      <xdr:rowOff>838200</xdr:rowOff>
    </xdr:from>
    <xdr:to>
      <xdr:col>0</xdr:col>
      <xdr:colOff>1847850</xdr:colOff>
      <xdr:row>129</xdr:row>
      <xdr:rowOff>1885950</xdr:rowOff>
    </xdr:to>
    <xdr:pic>
      <xdr:nvPicPr>
        <xdr:cNvPr id="1077" name="1311/1_OFS.jpg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476250" y="162648900"/>
          <a:ext cx="13716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131</xdr:row>
      <xdr:rowOff>828675</xdr:rowOff>
    </xdr:from>
    <xdr:to>
      <xdr:col>0</xdr:col>
      <xdr:colOff>1819275</xdr:colOff>
      <xdr:row>131</xdr:row>
      <xdr:rowOff>1895475</xdr:rowOff>
    </xdr:to>
    <xdr:pic>
      <xdr:nvPicPr>
        <xdr:cNvPr id="1078" name="1331/1_OFS.jp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504825" y="165554025"/>
          <a:ext cx="13144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438150</xdr:colOff>
      <xdr:row>133</xdr:row>
      <xdr:rowOff>762000</xdr:rowOff>
    </xdr:from>
    <xdr:to>
      <xdr:col>0</xdr:col>
      <xdr:colOff>1885950</xdr:colOff>
      <xdr:row>133</xdr:row>
      <xdr:rowOff>1952625</xdr:rowOff>
    </xdr:to>
    <xdr:pic>
      <xdr:nvPicPr>
        <xdr:cNvPr id="1079" name="1351/1_OFS.jp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438150" y="168402000"/>
          <a:ext cx="14478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135</xdr:row>
      <xdr:rowOff>771525</xdr:rowOff>
    </xdr:from>
    <xdr:to>
      <xdr:col>0</xdr:col>
      <xdr:colOff>1866900</xdr:colOff>
      <xdr:row>135</xdr:row>
      <xdr:rowOff>1952625</xdr:rowOff>
    </xdr:to>
    <xdr:pic>
      <xdr:nvPicPr>
        <xdr:cNvPr id="1080" name="1371/1_OFS.jpg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457200" y="171516675"/>
          <a:ext cx="14097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137</xdr:row>
      <xdr:rowOff>762000</xdr:rowOff>
    </xdr:from>
    <xdr:to>
      <xdr:col>0</xdr:col>
      <xdr:colOff>1952625</xdr:colOff>
      <xdr:row>137</xdr:row>
      <xdr:rowOff>1952625</xdr:rowOff>
    </xdr:to>
    <xdr:pic>
      <xdr:nvPicPr>
        <xdr:cNvPr id="1081" name="1391/1.jpg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71475" y="174612300"/>
          <a:ext cx="15811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139</xdr:row>
      <xdr:rowOff>771525</xdr:rowOff>
    </xdr:from>
    <xdr:to>
      <xdr:col>0</xdr:col>
      <xdr:colOff>1905000</xdr:colOff>
      <xdr:row>139</xdr:row>
      <xdr:rowOff>1952625</xdr:rowOff>
    </xdr:to>
    <xdr:pic>
      <xdr:nvPicPr>
        <xdr:cNvPr id="1082" name="1411/1_OFS.jpg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19100" y="177726975"/>
          <a:ext cx="14859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141</xdr:row>
      <xdr:rowOff>762000</xdr:rowOff>
    </xdr:from>
    <xdr:to>
      <xdr:col>0</xdr:col>
      <xdr:colOff>1828800</xdr:colOff>
      <xdr:row>141</xdr:row>
      <xdr:rowOff>1952625</xdr:rowOff>
    </xdr:to>
    <xdr:pic>
      <xdr:nvPicPr>
        <xdr:cNvPr id="1083" name="1431/1_OFS.jpg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495300" y="180632100"/>
          <a:ext cx="13335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485775</xdr:colOff>
      <xdr:row>143</xdr:row>
      <xdr:rowOff>838200</xdr:rowOff>
    </xdr:from>
    <xdr:to>
      <xdr:col>0</xdr:col>
      <xdr:colOff>1838325</xdr:colOff>
      <xdr:row>143</xdr:row>
      <xdr:rowOff>1885950</xdr:rowOff>
    </xdr:to>
    <xdr:pic>
      <xdr:nvPicPr>
        <xdr:cNvPr id="1084" name="1451/1_OFS.jpg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485775" y="183622950"/>
          <a:ext cx="1352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145</xdr:row>
      <xdr:rowOff>1066800</xdr:rowOff>
    </xdr:from>
    <xdr:to>
      <xdr:col>0</xdr:col>
      <xdr:colOff>1933575</xdr:colOff>
      <xdr:row>145</xdr:row>
      <xdr:rowOff>1657350</xdr:rowOff>
    </xdr:to>
    <xdr:pic>
      <xdr:nvPicPr>
        <xdr:cNvPr id="1085" name="1471/1.jpg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90525" y="187147200"/>
          <a:ext cx="15430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147</xdr:row>
      <xdr:rowOff>771525</xdr:rowOff>
    </xdr:from>
    <xdr:to>
      <xdr:col>0</xdr:col>
      <xdr:colOff>2009775</xdr:colOff>
      <xdr:row>147</xdr:row>
      <xdr:rowOff>1952625</xdr:rowOff>
    </xdr:to>
    <xdr:pic>
      <xdr:nvPicPr>
        <xdr:cNvPr id="1086" name="1491/1_OFS.jpg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14325" y="189766575"/>
          <a:ext cx="16954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149</xdr:row>
      <xdr:rowOff>1038225</xdr:rowOff>
    </xdr:from>
    <xdr:to>
      <xdr:col>0</xdr:col>
      <xdr:colOff>1914525</xdr:colOff>
      <xdr:row>149</xdr:row>
      <xdr:rowOff>1685925</xdr:rowOff>
    </xdr:to>
    <xdr:pic>
      <xdr:nvPicPr>
        <xdr:cNvPr id="1087" name="1511/1.jpg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409575" y="192947925"/>
          <a:ext cx="1504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153</xdr:row>
      <xdr:rowOff>1066800</xdr:rowOff>
    </xdr:from>
    <xdr:to>
      <xdr:col>0</xdr:col>
      <xdr:colOff>1943100</xdr:colOff>
      <xdr:row>153</xdr:row>
      <xdr:rowOff>1657350</xdr:rowOff>
    </xdr:to>
    <xdr:pic>
      <xdr:nvPicPr>
        <xdr:cNvPr id="1088" name="1551/1_OFS.jpg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0" y="198805800"/>
          <a:ext cx="15621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155</xdr:row>
      <xdr:rowOff>1047750</xdr:rowOff>
    </xdr:from>
    <xdr:to>
      <xdr:col>0</xdr:col>
      <xdr:colOff>1962150</xdr:colOff>
      <xdr:row>155</xdr:row>
      <xdr:rowOff>1676400</xdr:rowOff>
    </xdr:to>
    <xdr:pic>
      <xdr:nvPicPr>
        <xdr:cNvPr id="1089" name="1571/1.jpg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61950" y="201701400"/>
          <a:ext cx="1600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157</xdr:row>
      <xdr:rowOff>838200</xdr:rowOff>
    </xdr:from>
    <xdr:to>
      <xdr:col>0</xdr:col>
      <xdr:colOff>1876425</xdr:colOff>
      <xdr:row>157</xdr:row>
      <xdr:rowOff>1885950</xdr:rowOff>
    </xdr:to>
    <xdr:pic>
      <xdr:nvPicPr>
        <xdr:cNvPr id="1090" name="1591/1.jpg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447675" y="204406500"/>
          <a:ext cx="1428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159</xdr:row>
      <xdr:rowOff>1028700</xdr:rowOff>
    </xdr:from>
    <xdr:to>
      <xdr:col>0</xdr:col>
      <xdr:colOff>1828800</xdr:colOff>
      <xdr:row>159</xdr:row>
      <xdr:rowOff>1685925</xdr:rowOff>
    </xdr:to>
    <xdr:pic>
      <xdr:nvPicPr>
        <xdr:cNvPr id="1091" name="1611/1.jpg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495300" y="207511650"/>
          <a:ext cx="13335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161</xdr:row>
      <xdr:rowOff>1095375</xdr:rowOff>
    </xdr:from>
    <xdr:to>
      <xdr:col>0</xdr:col>
      <xdr:colOff>1962150</xdr:colOff>
      <xdr:row>161</xdr:row>
      <xdr:rowOff>1628775</xdr:rowOff>
    </xdr:to>
    <xdr:pic>
      <xdr:nvPicPr>
        <xdr:cNvPr id="1092" name="1631/1.jpg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61950" y="210683475"/>
          <a:ext cx="1600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163</xdr:row>
      <xdr:rowOff>990600</xdr:rowOff>
    </xdr:from>
    <xdr:to>
      <xdr:col>0</xdr:col>
      <xdr:colOff>1962150</xdr:colOff>
      <xdr:row>163</xdr:row>
      <xdr:rowOff>1733550</xdr:rowOff>
    </xdr:to>
    <xdr:pic>
      <xdr:nvPicPr>
        <xdr:cNvPr id="1093" name="1651/1.jpg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61950" y="213874350"/>
          <a:ext cx="16002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165</xdr:row>
      <xdr:rowOff>904875</xdr:rowOff>
    </xdr:from>
    <xdr:to>
      <xdr:col>0</xdr:col>
      <xdr:colOff>1905000</xdr:colOff>
      <xdr:row>165</xdr:row>
      <xdr:rowOff>1819275</xdr:rowOff>
    </xdr:to>
    <xdr:pic>
      <xdr:nvPicPr>
        <xdr:cNvPr id="1094" name="1671/1.jpg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419100" y="216703275"/>
          <a:ext cx="1485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167</xdr:row>
      <xdr:rowOff>866775</xdr:rowOff>
    </xdr:from>
    <xdr:to>
      <xdr:col>0</xdr:col>
      <xdr:colOff>1895475</xdr:colOff>
      <xdr:row>167</xdr:row>
      <xdr:rowOff>1857375</xdr:rowOff>
    </xdr:to>
    <xdr:pic>
      <xdr:nvPicPr>
        <xdr:cNvPr id="1095" name="1691/1_OFS.jpg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428625" y="219579825"/>
          <a:ext cx="14668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169</xdr:row>
      <xdr:rowOff>923925</xdr:rowOff>
    </xdr:from>
    <xdr:to>
      <xdr:col>0</xdr:col>
      <xdr:colOff>1933575</xdr:colOff>
      <xdr:row>169</xdr:row>
      <xdr:rowOff>1781175</xdr:rowOff>
    </xdr:to>
    <xdr:pic>
      <xdr:nvPicPr>
        <xdr:cNvPr id="1096" name="1711/1.jpg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90525" y="222551625"/>
          <a:ext cx="1543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171</xdr:row>
      <xdr:rowOff>942975</xdr:rowOff>
    </xdr:from>
    <xdr:to>
      <xdr:col>0</xdr:col>
      <xdr:colOff>1943100</xdr:colOff>
      <xdr:row>171</xdr:row>
      <xdr:rowOff>1781175</xdr:rowOff>
    </xdr:to>
    <xdr:pic>
      <xdr:nvPicPr>
        <xdr:cNvPr id="1097" name="1731/1.jpg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81000" y="225485325"/>
          <a:ext cx="15621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173</xdr:row>
      <xdr:rowOff>914400</xdr:rowOff>
    </xdr:from>
    <xdr:to>
      <xdr:col>0</xdr:col>
      <xdr:colOff>1943100</xdr:colOff>
      <xdr:row>173</xdr:row>
      <xdr:rowOff>1809750</xdr:rowOff>
    </xdr:to>
    <xdr:pic>
      <xdr:nvPicPr>
        <xdr:cNvPr id="1098" name="1751/1.jpg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1000" y="228371400"/>
          <a:ext cx="1562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175</xdr:row>
      <xdr:rowOff>857250</xdr:rowOff>
    </xdr:from>
    <xdr:to>
      <xdr:col>0</xdr:col>
      <xdr:colOff>1924050</xdr:colOff>
      <xdr:row>175</xdr:row>
      <xdr:rowOff>1866900</xdr:rowOff>
    </xdr:to>
    <xdr:pic>
      <xdr:nvPicPr>
        <xdr:cNvPr id="1099" name="1771/1_OFS.jpg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400050" y="231228900"/>
          <a:ext cx="1524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177</xdr:row>
      <xdr:rowOff>828675</xdr:rowOff>
    </xdr:from>
    <xdr:to>
      <xdr:col>0</xdr:col>
      <xdr:colOff>1866900</xdr:colOff>
      <xdr:row>177</xdr:row>
      <xdr:rowOff>1895475</xdr:rowOff>
    </xdr:to>
    <xdr:pic>
      <xdr:nvPicPr>
        <xdr:cNvPr id="1100" name="1791/1_OFS.jpg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457200" y="234114975"/>
          <a:ext cx="14097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179</xdr:row>
      <xdr:rowOff>1076325</xdr:rowOff>
    </xdr:from>
    <xdr:to>
      <xdr:col>0</xdr:col>
      <xdr:colOff>1943100</xdr:colOff>
      <xdr:row>179</xdr:row>
      <xdr:rowOff>1647825</xdr:rowOff>
    </xdr:to>
    <xdr:pic>
      <xdr:nvPicPr>
        <xdr:cNvPr id="1101" name="1811/1.jpg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81000" y="237467775"/>
          <a:ext cx="15621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181</xdr:row>
      <xdr:rowOff>1095375</xdr:rowOff>
    </xdr:from>
    <xdr:to>
      <xdr:col>0</xdr:col>
      <xdr:colOff>1924050</xdr:colOff>
      <xdr:row>181</xdr:row>
      <xdr:rowOff>1628775</xdr:rowOff>
    </xdr:to>
    <xdr:pic>
      <xdr:nvPicPr>
        <xdr:cNvPr id="1102" name="1831/1_OFS.jpg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400050" y="240401475"/>
          <a:ext cx="1524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183</xdr:row>
      <xdr:rowOff>657225</xdr:rowOff>
    </xdr:from>
    <xdr:to>
      <xdr:col>0</xdr:col>
      <xdr:colOff>1952625</xdr:colOff>
      <xdr:row>183</xdr:row>
      <xdr:rowOff>2047875</xdr:rowOff>
    </xdr:to>
    <xdr:pic>
      <xdr:nvPicPr>
        <xdr:cNvPr id="1103" name="1851/1_OFS.jpg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71475" y="242877975"/>
          <a:ext cx="15811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185</xdr:row>
      <xdr:rowOff>704850</xdr:rowOff>
    </xdr:from>
    <xdr:to>
      <xdr:col>0</xdr:col>
      <xdr:colOff>1990725</xdr:colOff>
      <xdr:row>185</xdr:row>
      <xdr:rowOff>2019300</xdr:rowOff>
    </xdr:to>
    <xdr:pic>
      <xdr:nvPicPr>
        <xdr:cNvPr id="1104" name="1871/1_OFS.jpg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33375" y="245840250"/>
          <a:ext cx="16573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187</xdr:row>
      <xdr:rowOff>676275</xdr:rowOff>
    </xdr:from>
    <xdr:to>
      <xdr:col>0</xdr:col>
      <xdr:colOff>1905000</xdr:colOff>
      <xdr:row>187</xdr:row>
      <xdr:rowOff>2047875</xdr:rowOff>
    </xdr:to>
    <xdr:pic>
      <xdr:nvPicPr>
        <xdr:cNvPr id="1105" name="1891/1_OFS.jpg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419100" y="248916825"/>
          <a:ext cx="14859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189</xdr:row>
      <xdr:rowOff>685800</xdr:rowOff>
    </xdr:from>
    <xdr:to>
      <xdr:col>0</xdr:col>
      <xdr:colOff>1876425</xdr:colOff>
      <xdr:row>189</xdr:row>
      <xdr:rowOff>2038350</xdr:rowOff>
    </xdr:to>
    <xdr:pic>
      <xdr:nvPicPr>
        <xdr:cNvPr id="1106" name="1911/1_OFS.jpg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447675" y="251841000"/>
          <a:ext cx="14287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191</xdr:row>
      <xdr:rowOff>809625</xdr:rowOff>
    </xdr:from>
    <xdr:to>
      <xdr:col>0</xdr:col>
      <xdr:colOff>1895475</xdr:colOff>
      <xdr:row>191</xdr:row>
      <xdr:rowOff>1914525</xdr:rowOff>
    </xdr:to>
    <xdr:pic>
      <xdr:nvPicPr>
        <xdr:cNvPr id="1107" name="1931/1_OFS.jpg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428625" y="254879475"/>
          <a:ext cx="14668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193</xdr:row>
      <xdr:rowOff>828675</xdr:rowOff>
    </xdr:from>
    <xdr:to>
      <xdr:col>0</xdr:col>
      <xdr:colOff>1866900</xdr:colOff>
      <xdr:row>193</xdr:row>
      <xdr:rowOff>1895475</xdr:rowOff>
    </xdr:to>
    <xdr:pic>
      <xdr:nvPicPr>
        <xdr:cNvPr id="1108" name="1951/1_OFS.jpg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457200" y="257813175"/>
          <a:ext cx="14097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195</xdr:row>
      <xdr:rowOff>828675</xdr:rowOff>
    </xdr:from>
    <xdr:to>
      <xdr:col>0</xdr:col>
      <xdr:colOff>1866900</xdr:colOff>
      <xdr:row>195</xdr:row>
      <xdr:rowOff>1895475</xdr:rowOff>
    </xdr:to>
    <xdr:pic>
      <xdr:nvPicPr>
        <xdr:cNvPr id="1109" name="1971/1_OFS.jpg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457200" y="260918325"/>
          <a:ext cx="14097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197</xdr:row>
      <xdr:rowOff>533400</xdr:rowOff>
    </xdr:from>
    <xdr:to>
      <xdr:col>0</xdr:col>
      <xdr:colOff>2047875</xdr:colOff>
      <xdr:row>197</xdr:row>
      <xdr:rowOff>2190750</xdr:rowOff>
    </xdr:to>
    <xdr:pic>
      <xdr:nvPicPr>
        <xdr:cNvPr id="1110" name="1991/1_OFS.jpg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276225" y="263918700"/>
          <a:ext cx="17716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590550</xdr:colOff>
      <xdr:row>199</xdr:row>
      <xdr:rowOff>762000</xdr:rowOff>
    </xdr:from>
    <xdr:to>
      <xdr:col>0</xdr:col>
      <xdr:colOff>1733550</xdr:colOff>
      <xdr:row>199</xdr:row>
      <xdr:rowOff>1981200</xdr:rowOff>
    </xdr:to>
    <xdr:pic>
      <xdr:nvPicPr>
        <xdr:cNvPr id="1111" name="2011/1.jpg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590550" y="267061950"/>
          <a:ext cx="11430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201</xdr:row>
      <xdr:rowOff>504825</xdr:rowOff>
    </xdr:from>
    <xdr:to>
      <xdr:col>0</xdr:col>
      <xdr:colOff>1990725</xdr:colOff>
      <xdr:row>201</xdr:row>
      <xdr:rowOff>2219325</xdr:rowOff>
    </xdr:to>
    <xdr:pic>
      <xdr:nvPicPr>
        <xdr:cNvPr id="1112" name="2031/1_OFS.jpg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33375" y="269719425"/>
          <a:ext cx="165735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203</xdr:row>
      <xdr:rowOff>942975</xdr:rowOff>
    </xdr:from>
    <xdr:to>
      <xdr:col>0</xdr:col>
      <xdr:colOff>1895475</xdr:colOff>
      <xdr:row>203</xdr:row>
      <xdr:rowOff>1781175</xdr:rowOff>
    </xdr:to>
    <xdr:pic>
      <xdr:nvPicPr>
        <xdr:cNvPr id="1113" name="2051/1.jpg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28625" y="273262725"/>
          <a:ext cx="14668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205</xdr:row>
      <xdr:rowOff>571500</xdr:rowOff>
    </xdr:from>
    <xdr:to>
      <xdr:col>0</xdr:col>
      <xdr:colOff>1914525</xdr:colOff>
      <xdr:row>205</xdr:row>
      <xdr:rowOff>2152650</xdr:rowOff>
    </xdr:to>
    <xdr:pic>
      <xdr:nvPicPr>
        <xdr:cNvPr id="1114" name="2071/1_OFS.jpg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409575" y="275805900"/>
          <a:ext cx="150495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207</xdr:row>
      <xdr:rowOff>533400</xdr:rowOff>
    </xdr:from>
    <xdr:to>
      <xdr:col>0</xdr:col>
      <xdr:colOff>2114550</xdr:colOff>
      <xdr:row>207</xdr:row>
      <xdr:rowOff>2190750</xdr:rowOff>
    </xdr:to>
    <xdr:pic>
      <xdr:nvPicPr>
        <xdr:cNvPr id="1115" name="2091/1.jpg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09550" y="278682450"/>
          <a:ext cx="19050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209</xdr:row>
      <xdr:rowOff>828675</xdr:rowOff>
    </xdr:from>
    <xdr:to>
      <xdr:col>0</xdr:col>
      <xdr:colOff>1895475</xdr:colOff>
      <xdr:row>209</xdr:row>
      <xdr:rowOff>1895475</xdr:rowOff>
    </xdr:to>
    <xdr:pic>
      <xdr:nvPicPr>
        <xdr:cNvPr id="1116" name="2111/1_OFS.jpg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428625" y="281892375"/>
          <a:ext cx="1466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211</xdr:row>
      <xdr:rowOff>828675</xdr:rowOff>
    </xdr:from>
    <xdr:to>
      <xdr:col>0</xdr:col>
      <xdr:colOff>1895475</xdr:colOff>
      <xdr:row>211</xdr:row>
      <xdr:rowOff>1895475</xdr:rowOff>
    </xdr:to>
    <xdr:pic>
      <xdr:nvPicPr>
        <xdr:cNvPr id="1117" name="2131/1_OFS.jpg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428625" y="284997525"/>
          <a:ext cx="1466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213</xdr:row>
      <xdr:rowOff>1028700</xdr:rowOff>
    </xdr:from>
    <xdr:to>
      <xdr:col>0</xdr:col>
      <xdr:colOff>1914525</xdr:colOff>
      <xdr:row>213</xdr:row>
      <xdr:rowOff>1685925</xdr:rowOff>
    </xdr:to>
    <xdr:pic>
      <xdr:nvPicPr>
        <xdr:cNvPr id="1118" name="2151/1.jpg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09575" y="288112200"/>
          <a:ext cx="1504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215</xdr:row>
      <xdr:rowOff>838200</xdr:rowOff>
    </xdr:from>
    <xdr:to>
      <xdr:col>0</xdr:col>
      <xdr:colOff>1847850</xdr:colOff>
      <xdr:row>215</xdr:row>
      <xdr:rowOff>1885950</xdr:rowOff>
    </xdr:to>
    <xdr:pic>
      <xdr:nvPicPr>
        <xdr:cNvPr id="1119" name="2171/1_OFS.jpg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476250" y="290836350"/>
          <a:ext cx="13716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217</xdr:row>
      <xdr:rowOff>838200</xdr:rowOff>
    </xdr:from>
    <xdr:to>
      <xdr:col>0</xdr:col>
      <xdr:colOff>1847850</xdr:colOff>
      <xdr:row>217</xdr:row>
      <xdr:rowOff>1885950</xdr:rowOff>
    </xdr:to>
    <xdr:pic>
      <xdr:nvPicPr>
        <xdr:cNvPr id="1120" name="2191/1_OFS.jpg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476250" y="293751000"/>
          <a:ext cx="13716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219</xdr:row>
      <xdr:rowOff>762000</xdr:rowOff>
    </xdr:from>
    <xdr:to>
      <xdr:col>0</xdr:col>
      <xdr:colOff>1819275</xdr:colOff>
      <xdr:row>219</xdr:row>
      <xdr:rowOff>1952625</xdr:rowOff>
    </xdr:to>
    <xdr:pic>
      <xdr:nvPicPr>
        <xdr:cNvPr id="1121" name="2211/1_OFS.jpg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504825" y="296589450"/>
          <a:ext cx="13144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438150</xdr:colOff>
      <xdr:row>221</xdr:row>
      <xdr:rowOff>838200</xdr:rowOff>
    </xdr:from>
    <xdr:to>
      <xdr:col>0</xdr:col>
      <xdr:colOff>1885950</xdr:colOff>
      <xdr:row>221</xdr:row>
      <xdr:rowOff>1866900</xdr:rowOff>
    </xdr:to>
    <xdr:pic>
      <xdr:nvPicPr>
        <xdr:cNvPr id="1122" name="2231/1_OFS.jpg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438150" y="299580300"/>
          <a:ext cx="14478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223</xdr:row>
      <xdr:rowOff>771525</xdr:rowOff>
    </xdr:from>
    <xdr:to>
      <xdr:col>0</xdr:col>
      <xdr:colOff>1905000</xdr:colOff>
      <xdr:row>223</xdr:row>
      <xdr:rowOff>1952625</xdr:rowOff>
    </xdr:to>
    <xdr:pic>
      <xdr:nvPicPr>
        <xdr:cNvPr id="1123" name="2251/1.jpg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419100" y="302428275"/>
          <a:ext cx="14859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225</xdr:row>
      <xdr:rowOff>771525</xdr:rowOff>
    </xdr:from>
    <xdr:to>
      <xdr:col>0</xdr:col>
      <xdr:colOff>1952625</xdr:colOff>
      <xdr:row>225</xdr:row>
      <xdr:rowOff>1952625</xdr:rowOff>
    </xdr:to>
    <xdr:pic>
      <xdr:nvPicPr>
        <xdr:cNvPr id="1124" name="2271/1.jpg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71475" y="305723925"/>
          <a:ext cx="15811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542925</xdr:colOff>
      <xdr:row>227</xdr:row>
      <xdr:rowOff>647700</xdr:rowOff>
    </xdr:from>
    <xdr:to>
      <xdr:col>0</xdr:col>
      <xdr:colOff>1781175</xdr:colOff>
      <xdr:row>227</xdr:row>
      <xdr:rowOff>2076450</xdr:rowOff>
    </xdr:to>
    <xdr:pic>
      <xdr:nvPicPr>
        <xdr:cNvPr id="1125" name="2291/1_OFS.jpg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542925" y="308705250"/>
          <a:ext cx="12382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229</xdr:row>
      <xdr:rowOff>971550</xdr:rowOff>
    </xdr:from>
    <xdr:to>
      <xdr:col>0</xdr:col>
      <xdr:colOff>1933575</xdr:colOff>
      <xdr:row>229</xdr:row>
      <xdr:rowOff>1752600</xdr:rowOff>
    </xdr:to>
    <xdr:pic>
      <xdr:nvPicPr>
        <xdr:cNvPr id="1126" name="2311/1_OFS.jpg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90525" y="312134250"/>
          <a:ext cx="1543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231</xdr:row>
      <xdr:rowOff>819150</xdr:rowOff>
    </xdr:from>
    <xdr:to>
      <xdr:col>0</xdr:col>
      <xdr:colOff>1866900</xdr:colOff>
      <xdr:row>231</xdr:row>
      <xdr:rowOff>1905000</xdr:rowOff>
    </xdr:to>
    <xdr:pic>
      <xdr:nvPicPr>
        <xdr:cNvPr id="1127" name="2331/1_OFS.jpg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457200" y="315277500"/>
          <a:ext cx="14097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233</xdr:row>
      <xdr:rowOff>733425</xdr:rowOff>
    </xdr:from>
    <xdr:to>
      <xdr:col>0</xdr:col>
      <xdr:colOff>1943100</xdr:colOff>
      <xdr:row>233</xdr:row>
      <xdr:rowOff>1990725</xdr:rowOff>
    </xdr:to>
    <xdr:pic>
      <xdr:nvPicPr>
        <xdr:cNvPr id="1128" name="2351/1.jpg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81000" y="318487425"/>
          <a:ext cx="1562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235</xdr:row>
      <xdr:rowOff>733425</xdr:rowOff>
    </xdr:from>
    <xdr:to>
      <xdr:col>0</xdr:col>
      <xdr:colOff>1943100</xdr:colOff>
      <xdr:row>235</xdr:row>
      <xdr:rowOff>1990725</xdr:rowOff>
    </xdr:to>
    <xdr:pic>
      <xdr:nvPicPr>
        <xdr:cNvPr id="1129" name="2371/1_OFS.jpg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81000" y="321402075"/>
          <a:ext cx="1562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237</xdr:row>
      <xdr:rowOff>895350</xdr:rowOff>
    </xdr:from>
    <xdr:to>
      <xdr:col>0</xdr:col>
      <xdr:colOff>1943100</xdr:colOff>
      <xdr:row>237</xdr:row>
      <xdr:rowOff>1819275</xdr:rowOff>
    </xdr:to>
    <xdr:pic>
      <xdr:nvPicPr>
        <xdr:cNvPr id="1130" name="2391/1_OFS.jpg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381000" y="324478650"/>
          <a:ext cx="15621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239</xdr:row>
      <xdr:rowOff>714375</xdr:rowOff>
    </xdr:from>
    <xdr:to>
      <xdr:col>0</xdr:col>
      <xdr:colOff>1914525</xdr:colOff>
      <xdr:row>239</xdr:row>
      <xdr:rowOff>2009775</xdr:rowOff>
    </xdr:to>
    <xdr:pic>
      <xdr:nvPicPr>
        <xdr:cNvPr id="1131" name="2411/1_OFS.jpg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409575" y="327212325"/>
          <a:ext cx="1504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241</xdr:row>
      <xdr:rowOff>714375</xdr:rowOff>
    </xdr:from>
    <xdr:to>
      <xdr:col>0</xdr:col>
      <xdr:colOff>1914525</xdr:colOff>
      <xdr:row>241</xdr:row>
      <xdr:rowOff>2009775</xdr:rowOff>
    </xdr:to>
    <xdr:pic>
      <xdr:nvPicPr>
        <xdr:cNvPr id="1132" name="2431/1_OFS.jpg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409575" y="330126975"/>
          <a:ext cx="1504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243</xdr:row>
      <xdr:rowOff>800100</xdr:rowOff>
    </xdr:from>
    <xdr:to>
      <xdr:col>0</xdr:col>
      <xdr:colOff>1819275</xdr:colOff>
      <xdr:row>243</xdr:row>
      <xdr:rowOff>1924050</xdr:rowOff>
    </xdr:to>
    <xdr:pic>
      <xdr:nvPicPr>
        <xdr:cNvPr id="1133" name="2451/1_OFS.jpg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504825" y="333127350"/>
          <a:ext cx="13144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485775</xdr:colOff>
      <xdr:row>245</xdr:row>
      <xdr:rowOff>781050</xdr:rowOff>
    </xdr:from>
    <xdr:to>
      <xdr:col>0</xdr:col>
      <xdr:colOff>1838325</xdr:colOff>
      <xdr:row>245</xdr:row>
      <xdr:rowOff>1943100</xdr:rowOff>
    </xdr:to>
    <xdr:pic>
      <xdr:nvPicPr>
        <xdr:cNvPr id="1134" name="2471/1_OFS.jpg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485775" y="336022950"/>
          <a:ext cx="13525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247</xdr:row>
      <xdr:rowOff>790575</xdr:rowOff>
    </xdr:from>
    <xdr:to>
      <xdr:col>0</xdr:col>
      <xdr:colOff>1819275</xdr:colOff>
      <xdr:row>247</xdr:row>
      <xdr:rowOff>1933575</xdr:rowOff>
    </xdr:to>
    <xdr:pic>
      <xdr:nvPicPr>
        <xdr:cNvPr id="1135" name="2491/1_OFS.jpg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504825" y="339328125"/>
          <a:ext cx="1314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438150</xdr:colOff>
      <xdr:row>249</xdr:row>
      <xdr:rowOff>866775</xdr:rowOff>
    </xdr:from>
    <xdr:to>
      <xdr:col>0</xdr:col>
      <xdr:colOff>1885950</xdr:colOff>
      <xdr:row>249</xdr:row>
      <xdr:rowOff>1857375</xdr:rowOff>
    </xdr:to>
    <xdr:pic>
      <xdr:nvPicPr>
        <xdr:cNvPr id="1136" name="2511/1_OFS.jpg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438150" y="342509475"/>
          <a:ext cx="14478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485775</xdr:colOff>
      <xdr:row>251</xdr:row>
      <xdr:rowOff>857250</xdr:rowOff>
    </xdr:from>
    <xdr:to>
      <xdr:col>0</xdr:col>
      <xdr:colOff>1838325</xdr:colOff>
      <xdr:row>251</xdr:row>
      <xdr:rowOff>1866900</xdr:rowOff>
    </xdr:to>
    <xdr:pic>
      <xdr:nvPicPr>
        <xdr:cNvPr id="1137" name="2531/1_OFS.jpg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485775" y="345414600"/>
          <a:ext cx="13525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253</xdr:row>
      <xdr:rowOff>781050</xdr:rowOff>
    </xdr:from>
    <xdr:to>
      <xdr:col>0</xdr:col>
      <xdr:colOff>1924050</xdr:colOff>
      <xdr:row>253</xdr:row>
      <xdr:rowOff>1943100</xdr:rowOff>
    </xdr:to>
    <xdr:pic>
      <xdr:nvPicPr>
        <xdr:cNvPr id="1138" name="2551/1_OFS.jpg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00050" y="348253050"/>
          <a:ext cx="15240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255</xdr:row>
      <xdr:rowOff>800100</xdr:rowOff>
    </xdr:from>
    <xdr:to>
      <xdr:col>0</xdr:col>
      <xdr:colOff>1895475</xdr:colOff>
      <xdr:row>255</xdr:row>
      <xdr:rowOff>1924050</xdr:rowOff>
    </xdr:to>
    <xdr:pic>
      <xdr:nvPicPr>
        <xdr:cNvPr id="1139" name="2571/1_OFS.jpg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428625" y="351186750"/>
          <a:ext cx="14668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438150</xdr:colOff>
      <xdr:row>257</xdr:row>
      <xdr:rowOff>962025</xdr:rowOff>
    </xdr:from>
    <xdr:to>
      <xdr:col>0</xdr:col>
      <xdr:colOff>1885950</xdr:colOff>
      <xdr:row>257</xdr:row>
      <xdr:rowOff>1762125</xdr:rowOff>
    </xdr:to>
    <xdr:pic>
      <xdr:nvPicPr>
        <xdr:cNvPr id="1140" name="2591/1.jpg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438150" y="354263325"/>
          <a:ext cx="14478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259</xdr:row>
      <xdr:rowOff>962025</xdr:rowOff>
    </xdr:from>
    <xdr:to>
      <xdr:col>0</xdr:col>
      <xdr:colOff>1943100</xdr:colOff>
      <xdr:row>259</xdr:row>
      <xdr:rowOff>1762125</xdr:rowOff>
    </xdr:to>
    <xdr:pic>
      <xdr:nvPicPr>
        <xdr:cNvPr id="1141" name="2611/1.jpg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381000" y="357177975"/>
          <a:ext cx="1562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261</xdr:row>
      <xdr:rowOff>952500</xdr:rowOff>
    </xdr:from>
    <xdr:to>
      <xdr:col>0</xdr:col>
      <xdr:colOff>1924050</xdr:colOff>
      <xdr:row>261</xdr:row>
      <xdr:rowOff>1771650</xdr:rowOff>
    </xdr:to>
    <xdr:pic>
      <xdr:nvPicPr>
        <xdr:cNvPr id="1142" name="2631/1.jpg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400050" y="360083100"/>
          <a:ext cx="1524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263</xdr:row>
      <xdr:rowOff>733425</xdr:rowOff>
    </xdr:from>
    <xdr:to>
      <xdr:col>0</xdr:col>
      <xdr:colOff>1628775</xdr:colOff>
      <xdr:row>263</xdr:row>
      <xdr:rowOff>1990725</xdr:rowOff>
    </xdr:to>
    <xdr:pic>
      <xdr:nvPicPr>
        <xdr:cNvPr id="1143" name="2651/1.jpg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695325" y="362778675"/>
          <a:ext cx="9334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265</xdr:row>
      <xdr:rowOff>981075</xdr:rowOff>
    </xdr:from>
    <xdr:to>
      <xdr:col>0</xdr:col>
      <xdr:colOff>1905000</xdr:colOff>
      <xdr:row>265</xdr:row>
      <xdr:rowOff>1743075</xdr:rowOff>
    </xdr:to>
    <xdr:pic>
      <xdr:nvPicPr>
        <xdr:cNvPr id="1144" name="2671/1_OFS.jpg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419100" y="366131475"/>
          <a:ext cx="1485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267</xdr:row>
      <xdr:rowOff>981075</xdr:rowOff>
    </xdr:from>
    <xdr:to>
      <xdr:col>0</xdr:col>
      <xdr:colOff>1914525</xdr:colOff>
      <xdr:row>267</xdr:row>
      <xdr:rowOff>1743075</xdr:rowOff>
    </xdr:to>
    <xdr:pic>
      <xdr:nvPicPr>
        <xdr:cNvPr id="1145" name="2691/1_OFS.jpg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409575" y="369236625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269</xdr:row>
      <xdr:rowOff>981075</xdr:rowOff>
    </xdr:from>
    <xdr:to>
      <xdr:col>0</xdr:col>
      <xdr:colOff>1914525</xdr:colOff>
      <xdr:row>269</xdr:row>
      <xdr:rowOff>1743075</xdr:rowOff>
    </xdr:to>
    <xdr:pic>
      <xdr:nvPicPr>
        <xdr:cNvPr id="1146" name="2711/1_OFS.jpg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409575" y="372532275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271</xdr:row>
      <xdr:rowOff>981075</xdr:rowOff>
    </xdr:from>
    <xdr:to>
      <xdr:col>0</xdr:col>
      <xdr:colOff>1914525</xdr:colOff>
      <xdr:row>271</xdr:row>
      <xdr:rowOff>1743075</xdr:rowOff>
    </xdr:to>
    <xdr:pic>
      <xdr:nvPicPr>
        <xdr:cNvPr id="1147" name="2731/1_OFS.jpg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409575" y="375637425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273</xdr:row>
      <xdr:rowOff>1047750</xdr:rowOff>
    </xdr:from>
    <xdr:to>
      <xdr:col>0</xdr:col>
      <xdr:colOff>1933575</xdr:colOff>
      <xdr:row>273</xdr:row>
      <xdr:rowOff>1676400</xdr:rowOff>
    </xdr:to>
    <xdr:pic>
      <xdr:nvPicPr>
        <xdr:cNvPr id="1148" name="2751/1_OFS.jpg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390525" y="378999750"/>
          <a:ext cx="15430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275</xdr:row>
      <xdr:rowOff>1009650</xdr:rowOff>
    </xdr:from>
    <xdr:to>
      <xdr:col>0</xdr:col>
      <xdr:colOff>1924050</xdr:colOff>
      <xdr:row>275</xdr:row>
      <xdr:rowOff>1714500</xdr:rowOff>
    </xdr:to>
    <xdr:pic>
      <xdr:nvPicPr>
        <xdr:cNvPr id="1149" name="2771/1_OFS.jpg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400050" y="382257300"/>
          <a:ext cx="1524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277</xdr:row>
      <xdr:rowOff>990600</xdr:rowOff>
    </xdr:from>
    <xdr:to>
      <xdr:col>0</xdr:col>
      <xdr:colOff>1981200</xdr:colOff>
      <xdr:row>277</xdr:row>
      <xdr:rowOff>1733550</xdr:rowOff>
    </xdr:to>
    <xdr:pic>
      <xdr:nvPicPr>
        <xdr:cNvPr id="1150" name="2791/1.jpg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342900" y="385152900"/>
          <a:ext cx="1638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279</xdr:row>
      <xdr:rowOff>1057275</xdr:rowOff>
    </xdr:from>
    <xdr:to>
      <xdr:col>0</xdr:col>
      <xdr:colOff>1876425</xdr:colOff>
      <xdr:row>279</xdr:row>
      <xdr:rowOff>1666875</xdr:rowOff>
    </xdr:to>
    <xdr:pic>
      <xdr:nvPicPr>
        <xdr:cNvPr id="1151" name="2811/1_OFS.jpg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447675" y="388134225"/>
          <a:ext cx="1428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281</xdr:row>
      <xdr:rowOff>981075</xdr:rowOff>
    </xdr:from>
    <xdr:to>
      <xdr:col>0</xdr:col>
      <xdr:colOff>1981200</xdr:colOff>
      <xdr:row>281</xdr:row>
      <xdr:rowOff>1743075</xdr:rowOff>
    </xdr:to>
    <xdr:pic>
      <xdr:nvPicPr>
        <xdr:cNvPr id="1152" name="2831/1.jpg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42900" y="391163175"/>
          <a:ext cx="1638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283</xdr:row>
      <xdr:rowOff>904875</xdr:rowOff>
    </xdr:from>
    <xdr:to>
      <xdr:col>0</xdr:col>
      <xdr:colOff>1847850</xdr:colOff>
      <xdr:row>283</xdr:row>
      <xdr:rowOff>1819275</xdr:rowOff>
    </xdr:to>
    <xdr:pic>
      <xdr:nvPicPr>
        <xdr:cNvPr id="1153" name="2851/1_OFS.jpg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476250" y="394001625"/>
          <a:ext cx="1371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285</xdr:row>
      <xdr:rowOff>876300</xdr:rowOff>
    </xdr:from>
    <xdr:to>
      <xdr:col>0</xdr:col>
      <xdr:colOff>2000250</xdr:colOff>
      <xdr:row>285</xdr:row>
      <xdr:rowOff>1847850</xdr:rowOff>
    </xdr:to>
    <xdr:pic>
      <xdr:nvPicPr>
        <xdr:cNvPr id="1154" name="2871/1.jpg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23850" y="396887700"/>
          <a:ext cx="16764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287</xdr:row>
      <xdr:rowOff>904875</xdr:rowOff>
    </xdr:from>
    <xdr:to>
      <xdr:col>0</xdr:col>
      <xdr:colOff>1924050</xdr:colOff>
      <xdr:row>287</xdr:row>
      <xdr:rowOff>1819275</xdr:rowOff>
    </xdr:to>
    <xdr:pic>
      <xdr:nvPicPr>
        <xdr:cNvPr id="1155" name="2891/1_OFS.jpg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400050" y="399830925"/>
          <a:ext cx="1524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289</xdr:row>
      <xdr:rowOff>885825</xdr:rowOff>
    </xdr:from>
    <xdr:to>
      <xdr:col>0</xdr:col>
      <xdr:colOff>1895475</xdr:colOff>
      <xdr:row>289</xdr:row>
      <xdr:rowOff>1838325</xdr:rowOff>
    </xdr:to>
    <xdr:pic>
      <xdr:nvPicPr>
        <xdr:cNvPr id="1156" name="2911/1_OFS.jpg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428625" y="402726525"/>
          <a:ext cx="1466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291</xdr:row>
      <xdr:rowOff>885825</xdr:rowOff>
    </xdr:from>
    <xdr:to>
      <xdr:col>0</xdr:col>
      <xdr:colOff>1895475</xdr:colOff>
      <xdr:row>291</xdr:row>
      <xdr:rowOff>1838325</xdr:rowOff>
    </xdr:to>
    <xdr:pic>
      <xdr:nvPicPr>
        <xdr:cNvPr id="1157" name="2931/1_OFS.jpg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428625" y="405641175"/>
          <a:ext cx="1466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293</xdr:row>
      <xdr:rowOff>866775</xdr:rowOff>
    </xdr:from>
    <xdr:to>
      <xdr:col>0</xdr:col>
      <xdr:colOff>1847850</xdr:colOff>
      <xdr:row>293</xdr:row>
      <xdr:rowOff>1857375</xdr:rowOff>
    </xdr:to>
    <xdr:pic>
      <xdr:nvPicPr>
        <xdr:cNvPr id="1158" name="2951/1.jpg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476250" y="408536775"/>
          <a:ext cx="1371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295</xdr:row>
      <xdr:rowOff>971550</xdr:rowOff>
    </xdr:from>
    <xdr:to>
      <xdr:col>0</xdr:col>
      <xdr:colOff>1876425</xdr:colOff>
      <xdr:row>295</xdr:row>
      <xdr:rowOff>1752600</xdr:rowOff>
    </xdr:to>
    <xdr:pic>
      <xdr:nvPicPr>
        <xdr:cNvPr id="1159" name="2971/1.jpg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447675" y="411556200"/>
          <a:ext cx="1428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297</xdr:row>
      <xdr:rowOff>923925</xdr:rowOff>
    </xdr:from>
    <xdr:to>
      <xdr:col>0</xdr:col>
      <xdr:colOff>1981200</xdr:colOff>
      <xdr:row>297</xdr:row>
      <xdr:rowOff>1800225</xdr:rowOff>
    </xdr:to>
    <xdr:pic>
      <xdr:nvPicPr>
        <xdr:cNvPr id="1160" name="2991/1.jpg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42900" y="414423225"/>
          <a:ext cx="1638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299</xdr:row>
      <xdr:rowOff>971550</xdr:rowOff>
    </xdr:from>
    <xdr:to>
      <xdr:col>0</xdr:col>
      <xdr:colOff>1952625</xdr:colOff>
      <xdr:row>299</xdr:row>
      <xdr:rowOff>1752600</xdr:rowOff>
    </xdr:to>
    <xdr:pic>
      <xdr:nvPicPr>
        <xdr:cNvPr id="1161" name="3011/1.jpg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371475" y="417385500"/>
          <a:ext cx="15811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301</xdr:row>
      <xdr:rowOff>942975</xdr:rowOff>
    </xdr:from>
    <xdr:to>
      <xdr:col>0</xdr:col>
      <xdr:colOff>1990725</xdr:colOff>
      <xdr:row>301</xdr:row>
      <xdr:rowOff>1781175</xdr:rowOff>
    </xdr:to>
    <xdr:pic>
      <xdr:nvPicPr>
        <xdr:cNvPr id="1162" name="3031/1.jpg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33375" y="420462075"/>
          <a:ext cx="1657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303</xdr:row>
      <xdr:rowOff>742950</xdr:rowOff>
    </xdr:from>
    <xdr:to>
      <xdr:col>0</xdr:col>
      <xdr:colOff>2057400</xdr:colOff>
      <xdr:row>303</xdr:row>
      <xdr:rowOff>1981200</xdr:rowOff>
    </xdr:to>
    <xdr:pic>
      <xdr:nvPicPr>
        <xdr:cNvPr id="1163" name="3051/1_OFS.jpg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266700" y="423367200"/>
          <a:ext cx="17907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305</xdr:row>
      <xdr:rowOff>838200</xdr:rowOff>
    </xdr:from>
    <xdr:to>
      <xdr:col>0</xdr:col>
      <xdr:colOff>1990725</xdr:colOff>
      <xdr:row>305</xdr:row>
      <xdr:rowOff>1885950</xdr:rowOff>
    </xdr:to>
    <xdr:pic>
      <xdr:nvPicPr>
        <xdr:cNvPr id="1164" name="3071/1.jpg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333375" y="426758100"/>
          <a:ext cx="1657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307</xdr:row>
      <xdr:rowOff>971550</xdr:rowOff>
    </xdr:from>
    <xdr:to>
      <xdr:col>0</xdr:col>
      <xdr:colOff>1962150</xdr:colOff>
      <xdr:row>307</xdr:row>
      <xdr:rowOff>1752600</xdr:rowOff>
    </xdr:to>
    <xdr:pic>
      <xdr:nvPicPr>
        <xdr:cNvPr id="1165" name="3091/1.jpg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361950" y="429806100"/>
          <a:ext cx="16002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309</xdr:row>
      <xdr:rowOff>952500</xdr:rowOff>
    </xdr:from>
    <xdr:to>
      <xdr:col>0</xdr:col>
      <xdr:colOff>2019300</xdr:colOff>
      <xdr:row>309</xdr:row>
      <xdr:rowOff>1771650</xdr:rowOff>
    </xdr:to>
    <xdr:pic>
      <xdr:nvPicPr>
        <xdr:cNvPr id="1166" name="3111/1.jpg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304800" y="432701700"/>
          <a:ext cx="17145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311</xdr:row>
      <xdr:rowOff>809625</xdr:rowOff>
    </xdr:from>
    <xdr:to>
      <xdr:col>0</xdr:col>
      <xdr:colOff>1895475</xdr:colOff>
      <xdr:row>311</xdr:row>
      <xdr:rowOff>1914525</xdr:rowOff>
    </xdr:to>
    <xdr:pic>
      <xdr:nvPicPr>
        <xdr:cNvPr id="1167" name="3131/1_OFS.jpg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428625" y="435473475"/>
          <a:ext cx="14668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313</xdr:row>
      <xdr:rowOff>857250</xdr:rowOff>
    </xdr:from>
    <xdr:to>
      <xdr:col>0</xdr:col>
      <xdr:colOff>2028825</xdr:colOff>
      <xdr:row>313</xdr:row>
      <xdr:rowOff>1866900</xdr:rowOff>
    </xdr:to>
    <xdr:pic>
      <xdr:nvPicPr>
        <xdr:cNvPr id="1168" name="3151/1.jpg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295275" y="438435750"/>
          <a:ext cx="17335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781050</xdr:colOff>
      <xdr:row>315</xdr:row>
      <xdr:rowOff>1085850</xdr:rowOff>
    </xdr:from>
    <xdr:to>
      <xdr:col>0</xdr:col>
      <xdr:colOff>1543050</xdr:colOff>
      <xdr:row>315</xdr:row>
      <xdr:rowOff>1638300</xdr:rowOff>
    </xdr:to>
    <xdr:pic>
      <xdr:nvPicPr>
        <xdr:cNvPr id="1169" name="3171/1.jpg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781050" y="441579000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317</xdr:row>
      <xdr:rowOff>733425</xdr:rowOff>
    </xdr:from>
    <xdr:to>
      <xdr:col>0</xdr:col>
      <xdr:colOff>2038350</xdr:colOff>
      <xdr:row>317</xdr:row>
      <xdr:rowOff>1990725</xdr:rowOff>
    </xdr:to>
    <xdr:pic>
      <xdr:nvPicPr>
        <xdr:cNvPr id="1170" name="3191/1_OFS.jpg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285750" y="444141225"/>
          <a:ext cx="1752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319</xdr:row>
      <xdr:rowOff>838200</xdr:rowOff>
    </xdr:from>
    <xdr:to>
      <xdr:col>0</xdr:col>
      <xdr:colOff>2028825</xdr:colOff>
      <xdr:row>319</xdr:row>
      <xdr:rowOff>1885950</xdr:rowOff>
    </xdr:to>
    <xdr:pic>
      <xdr:nvPicPr>
        <xdr:cNvPr id="1171" name="3211/1.jpg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295275" y="447160650"/>
          <a:ext cx="1733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321</xdr:row>
      <xdr:rowOff>952500</xdr:rowOff>
    </xdr:from>
    <xdr:to>
      <xdr:col>0</xdr:col>
      <xdr:colOff>2038350</xdr:colOff>
      <xdr:row>321</xdr:row>
      <xdr:rowOff>1771650</xdr:rowOff>
    </xdr:to>
    <xdr:pic>
      <xdr:nvPicPr>
        <xdr:cNvPr id="1172" name="3231/1.jpg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285750" y="450570600"/>
          <a:ext cx="17526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323</xdr:row>
      <xdr:rowOff>838200</xdr:rowOff>
    </xdr:from>
    <xdr:to>
      <xdr:col>0</xdr:col>
      <xdr:colOff>2038350</xdr:colOff>
      <xdr:row>323</xdr:row>
      <xdr:rowOff>1885950</xdr:rowOff>
    </xdr:to>
    <xdr:pic>
      <xdr:nvPicPr>
        <xdr:cNvPr id="1173" name="3251/1.jpg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285750" y="453370950"/>
          <a:ext cx="17526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325</xdr:row>
      <xdr:rowOff>876300</xdr:rowOff>
    </xdr:from>
    <xdr:to>
      <xdr:col>0</xdr:col>
      <xdr:colOff>1962150</xdr:colOff>
      <xdr:row>325</xdr:row>
      <xdr:rowOff>1847850</xdr:rowOff>
    </xdr:to>
    <xdr:pic>
      <xdr:nvPicPr>
        <xdr:cNvPr id="1174" name="3271/1.jpg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361950" y="456323700"/>
          <a:ext cx="16002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247650</xdr:colOff>
      <xdr:row>0</xdr:row>
      <xdr:rowOff>0</xdr:rowOff>
    </xdr:from>
    <xdr:to>
      <xdr:col>11</xdr:col>
      <xdr:colOff>638175</xdr:colOff>
      <xdr:row>3</xdr:row>
      <xdr:rowOff>66675</xdr:rowOff>
    </xdr:to>
    <xdr:pic>
      <xdr:nvPicPr>
        <xdr:cNvPr id="1175" name="Immagine 152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610225" y="0"/>
          <a:ext cx="40386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ators" refreshedDate="45763.519815046297" createdVersion="6" refreshedVersion="5" minRefreshableVersion="3" recordCount="304">
  <cacheSource type="worksheet">
    <worksheetSource ref="F23:BU327" sheet="Offer w  pic"/>
  </cacheSource>
  <cacheFields count="71">
    <cacheField name="BRAND" numFmtId="0">
      <sharedItems count="1">
        <s v="Roger Vivier"/>
      </sharedItems>
    </cacheField>
    <cacheField name="LINE" numFmtId="0">
      <sharedItems/>
    </cacheField>
    <cacheField name="SKU" numFmtId="0">
      <sharedItems/>
    </cacheField>
    <cacheField name="FULLSTYLE" numFmtId="0">
      <sharedItems/>
    </cacheField>
    <cacheField name="GENDER" numFmtId="0">
      <sharedItems count="4">
        <s v="Women"/>
        <s v="Men" u="1"/>
        <s v="Kids" u="1"/>
        <s v="Unisex" u="1"/>
      </sharedItems>
    </cacheField>
    <cacheField name="MACRO_CATEGORY" numFmtId="0">
      <sharedItems count="1">
        <s v="SHOES"/>
      </sharedItems>
    </cacheField>
    <cacheField name="SUB_CATEGORY" numFmtId="0">
      <sharedItems count="4">
        <s v="SHOES"/>
        <s v="SNEAKERS"/>
        <s v="BOOTS"/>
        <s v="SANDALS"/>
      </sharedItems>
    </cacheField>
    <cacheField name="MICRO_CATEGORY" numFmtId="0">
      <sharedItems/>
    </cacheField>
    <cacheField name="PRODUCT CODE" numFmtId="0">
      <sharedItems/>
    </cacheField>
    <cacheField name="PRODUCT NAME" numFmtId="0">
      <sharedItems/>
    </cacheField>
    <cacheField name="MATERIAL CODE" numFmtId="0">
      <sharedItems/>
    </cacheField>
    <cacheField name="MATERIAL DESC" numFmtId="0">
      <sharedItems/>
    </cacheField>
    <cacheField name="COLOR CODE" numFmtId="0">
      <sharedItems/>
    </cacheField>
    <cacheField name="COLOR CODE 2" numFmtId="0">
      <sharedItems containsNonDate="0" containsString="0" containsBlank="1"/>
    </cacheField>
    <cacheField name="COLOR DESC" numFmtId="0">
      <sharedItems/>
    </cacheField>
    <cacheField name="YEAR" numFmtId="0">
      <sharedItems containsNonDate="0" containsString="0" containsBlank="1"/>
    </cacheField>
    <cacheField name="SEASON" numFmtId="0">
      <sharedItems/>
    </cacheField>
    <cacheField name="COLLECTION" numFmtId="0">
      <sharedItems containsNonDate="0" containsString="0" containsBlank="1"/>
    </cacheField>
    <cacheField name="PACKING" numFmtId="0">
      <sharedItems containsSemiMixedTypes="0" containsString="0" containsNumber="1" containsInteger="1" minValue="0" maxValue="0"/>
    </cacheField>
    <cacheField name="BOX" numFmtId="0">
      <sharedItems containsNonDate="0" containsString="0" containsBlank="1"/>
    </cacheField>
    <cacheField name="SCALATG" numFmtId="0">
      <sharedItems/>
    </cacheField>
    <cacheField name="TG1" numFmtId="0">
      <sharedItems containsString="0" containsBlank="1" containsNumber="1" containsInteger="1" minValue="0" maxValue="6"/>
    </cacheField>
    <cacheField name="TG2" numFmtId="0">
      <sharedItems containsString="0" containsBlank="1" containsNumber="1" containsInteger="1" minValue="0" maxValue="3"/>
    </cacheField>
    <cacheField name="TG3" numFmtId="0">
      <sharedItems containsString="0" containsBlank="1" containsNumber="1" containsInteger="1" minValue="0" maxValue="8"/>
    </cacheField>
    <cacheField name="TG4" numFmtId="0">
      <sharedItems containsString="0" containsBlank="1" containsNumber="1" containsInteger="1" minValue="0" maxValue="7"/>
    </cacheField>
    <cacheField name="TG5" numFmtId="0">
      <sharedItems containsString="0" containsBlank="1" containsNumber="1" containsInteger="1" minValue="0" maxValue="14"/>
    </cacheField>
    <cacheField name="TG6" numFmtId="0">
      <sharedItems containsString="0" containsBlank="1" containsNumber="1" containsInteger="1" minValue="0" maxValue="7"/>
    </cacheField>
    <cacheField name="TG7" numFmtId="0">
      <sharedItems containsString="0" containsBlank="1" containsNumber="1" containsInteger="1" minValue="0" maxValue="11"/>
    </cacheField>
    <cacheField name="TG8" numFmtId="0">
      <sharedItems containsString="0" containsBlank="1" containsNumber="1" containsInteger="1" minValue="0" maxValue="6"/>
    </cacheField>
    <cacheField name="TG9" numFmtId="0">
      <sharedItems containsString="0" containsBlank="1" containsNumber="1" containsInteger="1" minValue="0" maxValue="4"/>
    </cacheField>
    <cacheField name="TG10" numFmtId="0">
      <sharedItems containsString="0" containsBlank="1" containsNumber="1" containsInteger="1" minValue="0" maxValue="7"/>
    </cacheField>
    <cacheField name="TG11" numFmtId="0">
      <sharedItems containsString="0" containsBlank="1" containsNumber="1" containsInteger="1" minValue="0" maxValue="5"/>
    </cacheField>
    <cacheField name="TG12" numFmtId="0">
      <sharedItems containsString="0" containsBlank="1" containsNumber="1" containsInteger="1" minValue="0" maxValue="5"/>
    </cacheField>
    <cacheField name="TG13" numFmtId="0">
      <sharedItems containsString="0" containsBlank="1" containsNumber="1" containsInteger="1" minValue="0" maxValue="4"/>
    </cacheField>
    <cacheField name="TG14" numFmtId="0">
      <sharedItems containsString="0" containsBlank="1" containsNumber="1" containsInteger="1" minValue="0" maxValue="2"/>
    </cacheField>
    <cacheField name="TG15" numFmtId="0">
      <sharedItems containsString="0" containsBlank="1" containsNumber="1" containsInteger="1" minValue="0" maxValue="3"/>
    </cacheField>
    <cacheField name="TG16" numFmtId="0">
      <sharedItems containsString="0" containsBlank="1" containsNumber="1" containsInteger="1" minValue="0" maxValue="1"/>
    </cacheField>
    <cacheField name="TG17" numFmtId="0">
      <sharedItems containsString="0" containsBlank="1" containsNumber="1" containsInteger="1" minValue="0" maxValue="2"/>
    </cacheField>
    <cacheField name="TG18" numFmtId="0">
      <sharedItems containsString="0" containsBlank="1" containsNumber="1" containsInteger="1" minValue="0" maxValue="3"/>
    </cacheField>
    <cacheField name="TG19" numFmtId="0">
      <sharedItems containsString="0" containsBlank="1" containsNumber="1" containsInteger="1" minValue="0" maxValue="1"/>
    </cacheField>
    <cacheField name="TG20" numFmtId="0">
      <sharedItems containsNonDate="0" containsString="0" containsBlank="1"/>
    </cacheField>
    <cacheField name="TG21" numFmtId="0">
      <sharedItems containsNonDate="0" containsString="0" containsBlank="1"/>
    </cacheField>
    <cacheField name="TG22" numFmtId="0">
      <sharedItems containsNonDate="0" containsString="0" containsBlank="1"/>
    </cacheField>
    <cacheField name="TG23" numFmtId="0">
      <sharedItems containsNonDate="0" containsString="0" containsBlank="1"/>
    </cacheField>
    <cacheField name="TG24" numFmtId="0">
      <sharedItems containsNonDate="0" containsString="0" containsBlank="1"/>
    </cacheField>
    <cacheField name="TG25" numFmtId="0">
      <sharedItems containsNonDate="0" containsString="0" containsBlank="1"/>
    </cacheField>
    <cacheField name="TG26" numFmtId="0">
      <sharedItems containsNonDate="0" containsString="0" containsBlank="1"/>
    </cacheField>
    <cacheField name="TG27" numFmtId="0">
      <sharedItems containsNonDate="0" containsString="0" containsBlank="1"/>
    </cacheField>
    <cacheField name="TG28" numFmtId="0">
      <sharedItems containsNonDate="0" containsString="0" containsBlank="1"/>
    </cacheField>
    <cacheField name="TG29" numFmtId="0">
      <sharedItems containsNonDate="0" containsString="0" containsBlank="1"/>
    </cacheField>
    <cacheField name="TG30" numFmtId="0">
      <sharedItems containsNonDate="0" containsString="0" containsBlank="1"/>
    </cacheField>
    <cacheField name="TG31" numFmtId="0">
      <sharedItems containsNonDate="0" containsString="0" containsBlank="1"/>
    </cacheField>
    <cacheField name="TG32" numFmtId="0">
      <sharedItems containsNonDate="0" containsString="0" containsBlank="1"/>
    </cacheField>
    <cacheField name="TG33" numFmtId="0">
      <sharedItems containsNonDate="0" containsString="0" containsBlank="1"/>
    </cacheField>
    <cacheField name="QTY" numFmtId="0">
      <sharedItems containsSemiMixedTypes="0" containsString="0" containsNumber="1" containsInteger="1" minValue="0" maxValue="48"/>
    </cacheField>
    <cacheField name="WHLS PRICE" numFmtId="164">
      <sharedItems containsSemiMixedTypes="0" containsString="0" containsNumber="1" containsInteger="1" minValue="121" maxValue="1125"/>
    </cacheField>
    <cacheField name="WHLS VALUE" numFmtId="164">
      <sharedItems containsSemiMixedTypes="0" containsString="0" containsNumber="1" containsInteger="1" minValue="0" maxValue="23625"/>
    </cacheField>
    <cacheField name="RTL PRICE" numFmtId="164">
      <sharedItems containsSemiMixedTypes="0" containsString="0" containsNumber="1" containsInteger="1" minValue="290" maxValue="2700"/>
    </cacheField>
    <cacheField name="RTL VALUE" numFmtId="164">
      <sharedItems containsSemiMixedTypes="0" containsString="0" containsNumber="1" containsInteger="1" minValue="0" maxValue="56700"/>
    </cacheField>
    <cacheField name="DISCOUNT WHS" numFmtId="10">
      <sharedItems containsSemiMixedTypes="0" containsString="0" containsNumber="1" minValue="0.45" maxValue="0.45"/>
    </cacheField>
    <cacheField name="SALE PRICE" numFmtId="164">
      <sharedItems containsSemiMixedTypes="0" containsString="0" containsNumber="1" minValue="66.550000000000011" maxValue="618.75"/>
    </cacheField>
    <cacheField name="SALE VALUE" numFmtId="164">
      <sharedItems containsSemiMixedTypes="0" containsString="0" containsNumber="1" minValue="0" maxValue="12993.75"/>
    </cacheField>
    <cacheField name="MADE IN" numFmtId="0">
      <sharedItems/>
    </cacheField>
    <cacheField name="COMPOSITION" numFmtId="0">
      <sharedItems containsNonDate="0" containsString="0" containsBlank="1"/>
    </cacheField>
    <cacheField name="HS CODE" numFmtId="0">
      <sharedItems/>
    </cacheField>
    <cacheField name="TYPE" numFmtId="0">
      <sharedItems count="2">
        <s v="Available"/>
        <s v="Order"/>
      </sharedItems>
    </cacheField>
    <cacheField name="NOTE 1" numFmtId="0">
      <sharedItems/>
    </cacheField>
    <cacheField name="NOTE 2" numFmtId="0">
      <sharedItems containsNonDate="0" containsString="0" containsBlank="1"/>
    </cacheField>
    <cacheField name="NOTE 3" numFmtId="0">
      <sharedItems containsNonDate="0" containsString="0" containsBlank="1"/>
    </cacheField>
    <cacheField name="NOTE 4" numFmtId="0">
      <sharedItems containsNonDate="0" containsString="0" containsBlank="1"/>
    </cacheField>
    <cacheField name="NOTE 5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4">
  <r>
    <x v="0"/>
    <s v="Roger Vivier"/>
    <s v="RIW00600920BSSB999"/>
    <s v="RIW00600920-BSS-B999"/>
    <x v="0"/>
    <x v="0"/>
    <x v="0"/>
    <s v="PUMP"/>
    <s v="RIW00600920"/>
    <s v="SCARPA DONNA SOTTO CAV.TOMAIA PELLE F.DO CUOIO"/>
    <s v="BSS"/>
    <s v="CALFSKIN"/>
    <s v="B999"/>
    <m/>
    <s v="NERO"/>
    <m/>
    <s v="Fall/Winter"/>
    <m/>
    <n v="0"/>
    <m/>
    <s v="W SHOES"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"/>
    <n v="360"/>
    <n v="360"/>
    <n v="865"/>
    <n v="865"/>
    <n v="0.45"/>
    <n v="198.00000000000003"/>
    <n v="198.00000000000003"/>
    <s v="Italy"/>
    <m/>
    <s v="64035999"/>
    <x v="0"/>
    <s v="BELLE VIVIER T.45"/>
    <m/>
    <m/>
    <m/>
    <m/>
  </r>
  <r>
    <x v="0"/>
    <s v="Roger Vivier"/>
    <s v="RIW00600920BSSB999"/>
    <s v="RIW00600920-BSS-B999"/>
    <x v="0"/>
    <x v="0"/>
    <x v="0"/>
    <s v="PUMP"/>
    <s v="RIW00600920"/>
    <s v="SCARPA DONNA SOTTO CAV.TOMAIA PELLE F.DO CUOIO"/>
    <s v="BSS"/>
    <s v="CALFSKIN"/>
    <s v="B999"/>
    <m/>
    <s v="NERO"/>
    <m/>
    <s v="Fall/Winter"/>
    <m/>
    <n v="0"/>
    <m/>
    <s v="W SHOES"/>
    <m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360"/>
    <n v="0"/>
    <n v="865"/>
    <n v="0"/>
    <n v="0.45"/>
    <n v="198.00000000000003"/>
    <n v="0"/>
    <s v="Italy"/>
    <m/>
    <s v="64035999"/>
    <x v="1"/>
    <s v="BELLE VIVIER T.45"/>
    <m/>
    <m/>
    <m/>
    <m/>
  </r>
  <r>
    <x v="0"/>
    <s v="Roger Vivier"/>
    <s v="RIW00602220RS0B007"/>
    <s v="RIW00602220-RS0-B007"/>
    <x v="0"/>
    <x v="0"/>
    <x v="0"/>
    <s v="PUMP"/>
    <s v="RIW00602220"/>
    <s v="SCARPA BASSA DONNA TOMAIA TESSUTO FONDO CUOIO"/>
    <s v="RS0"/>
    <s v="68%VI 32%SE"/>
    <s v="B007"/>
    <m/>
    <s v="GRIGIO PERLA"/>
    <m/>
    <s v="Spring/Summer"/>
    <m/>
    <n v="0"/>
    <m/>
    <s v="W SHOES"/>
    <m/>
    <m/>
    <m/>
    <m/>
    <n v="2"/>
    <n v="1"/>
    <m/>
    <n v="1"/>
    <m/>
    <m/>
    <m/>
    <m/>
    <m/>
    <m/>
    <m/>
    <m/>
    <m/>
    <m/>
    <m/>
    <m/>
    <m/>
    <m/>
    <m/>
    <m/>
    <m/>
    <m/>
    <m/>
    <m/>
    <m/>
    <m/>
    <m/>
    <m/>
    <m/>
    <n v="4"/>
    <n v="768"/>
    <n v="3072"/>
    <n v="1840"/>
    <n v="7360"/>
    <n v="0.45"/>
    <n v="422.40000000000003"/>
    <n v="1689.6000000000001"/>
    <s v="Italy"/>
    <m/>
    <s v="64042090"/>
    <x v="0"/>
    <s v="BELLE VIVIER B.STRASS T45"/>
    <m/>
    <m/>
    <m/>
    <m/>
  </r>
  <r>
    <x v="0"/>
    <s v="Roger Vivier"/>
    <s v="RIW00602220RS0B007"/>
    <s v="RIW00602220-RS0-B007"/>
    <x v="0"/>
    <x v="0"/>
    <x v="0"/>
    <s v="PUMP"/>
    <s v="RIW00602220"/>
    <s v="SCARPA BASSA DONNA TOMAIA TESSUTO FONDO CUOIO"/>
    <s v="RS0"/>
    <s v="68%VI 32%SE"/>
    <s v="B007"/>
    <m/>
    <s v="GRIGIO PERLA"/>
    <m/>
    <s v="Spring/Summer"/>
    <m/>
    <n v="0"/>
    <m/>
    <s v="W SHOES"/>
    <m/>
    <m/>
    <m/>
    <m/>
    <n v="0"/>
    <n v="0"/>
    <m/>
    <n v="0"/>
    <m/>
    <m/>
    <m/>
    <m/>
    <m/>
    <m/>
    <m/>
    <m/>
    <m/>
    <m/>
    <m/>
    <m/>
    <m/>
    <m/>
    <m/>
    <m/>
    <m/>
    <m/>
    <m/>
    <m/>
    <m/>
    <m/>
    <m/>
    <m/>
    <m/>
    <n v="0"/>
    <n v="768"/>
    <n v="0"/>
    <n v="1840"/>
    <n v="0"/>
    <n v="0.45"/>
    <n v="422.40000000000003"/>
    <n v="0"/>
    <s v="Italy"/>
    <m/>
    <s v="64042090"/>
    <x v="1"/>
    <s v="BELLE VIVIER B.STRASS T45"/>
    <m/>
    <m/>
    <m/>
    <m/>
  </r>
  <r>
    <x v="0"/>
    <s v="Roger Vivier"/>
    <s v="RIW00700920BSSS018"/>
    <s v="RIW00700920-BSS-S018"/>
    <x v="0"/>
    <x v="0"/>
    <x v="0"/>
    <s v="PUMP"/>
    <s v="RIW00700920"/>
    <s v="SCARPA DONNA SOTTO CAV.TOMAIA PELLE F.DO CUOIO"/>
    <s v="BSS"/>
    <s v="CALFSKIN"/>
    <s v="S018"/>
    <m/>
    <s v="COGNAC SCURO"/>
    <m/>
    <s v="Fall/Winter"/>
    <m/>
    <n v="0"/>
    <m/>
    <s v="W SHOES"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m/>
    <m/>
    <m/>
    <n v="1"/>
    <n v="358"/>
    <n v="358"/>
    <n v="860"/>
    <n v="860"/>
    <n v="0.45"/>
    <n v="196.9"/>
    <n v="196.9"/>
    <s v="Italy"/>
    <m/>
    <s v="64035999"/>
    <x v="0"/>
    <s v="BELLE VIVIER T.25 CM"/>
    <m/>
    <m/>
    <m/>
    <m/>
  </r>
  <r>
    <x v="0"/>
    <s v="Roger Vivier"/>
    <s v="RIW00700920BSSS018"/>
    <s v="RIW00700920-BSS-S018"/>
    <x v="0"/>
    <x v="0"/>
    <x v="0"/>
    <s v="PUMP"/>
    <s v="RIW00700920"/>
    <s v="SCARPA DONNA SOTTO CAV.TOMAIA PELLE F.DO CUOIO"/>
    <s v="BSS"/>
    <s v="CALFSKIN"/>
    <s v="S018"/>
    <m/>
    <s v="COGNAC SCURO"/>
    <m/>
    <s v="Fall/Winter"/>
    <m/>
    <n v="0"/>
    <m/>
    <s v="W SHOES"/>
    <m/>
    <m/>
    <m/>
    <m/>
    <m/>
    <m/>
    <m/>
    <m/>
    <m/>
    <m/>
    <m/>
    <n v="0"/>
    <m/>
    <m/>
    <m/>
    <m/>
    <m/>
    <m/>
    <m/>
    <m/>
    <m/>
    <m/>
    <m/>
    <m/>
    <m/>
    <m/>
    <m/>
    <m/>
    <m/>
    <m/>
    <m/>
    <m/>
    <m/>
    <n v="0"/>
    <n v="358"/>
    <n v="0"/>
    <n v="860"/>
    <n v="0"/>
    <n v="0.45"/>
    <n v="196.9"/>
    <n v="0"/>
    <s v="Italy"/>
    <m/>
    <s v="64035999"/>
    <x v="1"/>
    <s v="BELLE VIVIER T.25 CM"/>
    <m/>
    <m/>
    <m/>
    <m/>
  </r>
  <r>
    <x v="0"/>
    <s v="Roger Vivier"/>
    <s v="RIW00702220RS0C001"/>
    <s v="RIW00702220-RS0-C001"/>
    <x v="0"/>
    <x v="0"/>
    <x v="0"/>
    <s v="PUMP"/>
    <s v="RIW00702220"/>
    <s v="SCARPA BASSA DONNA TOMAIA TESSUTO FONDO CUOIO"/>
    <s v="RS0"/>
    <s v="68% VI 32% SE"/>
    <s v="C001"/>
    <m/>
    <s v="PANNA"/>
    <m/>
    <s v="Spring/Summer"/>
    <m/>
    <n v="0"/>
    <m/>
    <s v="W SHOES"/>
    <m/>
    <m/>
    <m/>
    <m/>
    <m/>
    <m/>
    <m/>
    <m/>
    <m/>
    <m/>
    <n v="1"/>
    <m/>
    <m/>
    <m/>
    <m/>
    <m/>
    <m/>
    <m/>
    <m/>
    <m/>
    <m/>
    <m/>
    <m/>
    <m/>
    <m/>
    <m/>
    <m/>
    <m/>
    <m/>
    <m/>
    <m/>
    <m/>
    <m/>
    <n v="1"/>
    <n v="768"/>
    <n v="768"/>
    <n v="1840"/>
    <n v="1840"/>
    <n v="0.45"/>
    <n v="422.40000000000003"/>
    <n v="422.40000000000003"/>
    <s v="Italy"/>
    <m/>
    <s v="64042090"/>
    <x v="0"/>
    <s v="BELLE VIVIER B. STRASS T.25"/>
    <m/>
    <m/>
    <m/>
    <m/>
  </r>
  <r>
    <x v="0"/>
    <s v="Roger Vivier"/>
    <s v="RIW00702220RS0C001"/>
    <s v="RIW00702220-RS0-C001"/>
    <x v="0"/>
    <x v="0"/>
    <x v="0"/>
    <s v="PUMP"/>
    <s v="RIW00702220"/>
    <s v="SCARPA BASSA DONNA TOMAIA TESSUTO FONDO CUOIO"/>
    <s v="RS0"/>
    <s v="68% VI 32% SE"/>
    <s v="C001"/>
    <m/>
    <s v="PANNA"/>
    <m/>
    <s v="Spring/Summer"/>
    <m/>
    <n v="0"/>
    <m/>
    <s v="W SHOES"/>
    <m/>
    <m/>
    <m/>
    <m/>
    <m/>
    <m/>
    <m/>
    <m/>
    <m/>
    <m/>
    <n v="0"/>
    <m/>
    <m/>
    <m/>
    <m/>
    <m/>
    <m/>
    <m/>
    <m/>
    <m/>
    <m/>
    <m/>
    <m/>
    <m/>
    <m/>
    <m/>
    <m/>
    <m/>
    <m/>
    <m/>
    <m/>
    <m/>
    <m/>
    <n v="0"/>
    <n v="768"/>
    <n v="0"/>
    <n v="1840"/>
    <n v="0"/>
    <n v="0.45"/>
    <n v="422.40000000000003"/>
    <n v="0"/>
    <s v="Italy"/>
    <m/>
    <s v="64042090"/>
    <x v="1"/>
    <s v="BELLE VIVIER B. STRASS T.25"/>
    <m/>
    <m/>
    <m/>
    <m/>
  </r>
  <r>
    <x v="0"/>
    <s v="Roger Vivier"/>
    <s v="RRC20802070O20G806"/>
    <s v="RRC20802070-O20-G806"/>
    <x v="0"/>
    <x v="0"/>
    <x v="0"/>
    <s v="BALLERINA"/>
    <s v="RRC20802070"/>
    <s v="SCARPA BASSA INFAN. UNISEX TOMAIA PELLE /F.DO GOMMA"/>
    <s v="O20"/>
    <s v="CALFSKIN"/>
    <s v="G806"/>
    <m/>
    <s v="MATTONE CHIARO"/>
    <m/>
    <s v="Fall/Winter"/>
    <m/>
    <n v="0"/>
    <m/>
    <s v="K SHOES"/>
    <m/>
    <m/>
    <m/>
    <m/>
    <m/>
    <m/>
    <m/>
    <m/>
    <m/>
    <m/>
    <m/>
    <m/>
    <m/>
    <m/>
    <n v="2"/>
    <n v="1"/>
    <m/>
    <m/>
    <m/>
    <m/>
    <m/>
    <m/>
    <m/>
    <m/>
    <m/>
    <m/>
    <m/>
    <m/>
    <m/>
    <m/>
    <m/>
    <m/>
    <m/>
    <n v="3"/>
    <n v="121"/>
    <n v="363"/>
    <n v="290"/>
    <n v="870"/>
    <n v="0.45"/>
    <n v="66.550000000000011"/>
    <n v="199.65000000000003"/>
    <s v="Italy"/>
    <m/>
    <s v="64039991"/>
    <x v="0"/>
    <s v="GOMMETTE"/>
    <m/>
    <m/>
    <m/>
    <m/>
  </r>
  <r>
    <x v="0"/>
    <s v="Roger Vivier"/>
    <s v="RRC20802070O20G806"/>
    <s v="RRC20802070-O20-G806"/>
    <x v="0"/>
    <x v="0"/>
    <x v="0"/>
    <s v="BALLERINA"/>
    <s v="RRC20802070"/>
    <s v="SCARPA BASSA INFAN. UNISEX TOMAIA PELLE /F.DO GOMMA"/>
    <s v="O20"/>
    <s v="CALFSKIN"/>
    <s v="G806"/>
    <m/>
    <s v="MATTONE CHIARO"/>
    <m/>
    <s v="Fall/Winter"/>
    <m/>
    <n v="0"/>
    <m/>
    <s v="K SHOES"/>
    <m/>
    <m/>
    <m/>
    <m/>
    <m/>
    <m/>
    <m/>
    <m/>
    <m/>
    <m/>
    <m/>
    <m/>
    <m/>
    <m/>
    <n v="0"/>
    <n v="0"/>
    <m/>
    <m/>
    <m/>
    <m/>
    <m/>
    <m/>
    <m/>
    <m/>
    <m/>
    <m/>
    <m/>
    <m/>
    <m/>
    <m/>
    <m/>
    <m/>
    <m/>
    <n v="0"/>
    <n v="121"/>
    <n v="0"/>
    <n v="290"/>
    <n v="0"/>
    <n v="0.45"/>
    <n v="66.550000000000011"/>
    <n v="0"/>
    <s v="Italy"/>
    <m/>
    <s v="64039991"/>
    <x v="1"/>
    <s v="GOMMETTE"/>
    <m/>
    <m/>
    <m/>
    <m/>
  </r>
  <r>
    <x v="0"/>
    <s v="Roger Vivier"/>
    <s v="RRC20802070OW0B001"/>
    <s v="RRC20802070-OW0-B001"/>
    <x v="0"/>
    <x v="0"/>
    <x v="0"/>
    <s v="BALLERINA"/>
    <s v="RRC20802070"/>
    <s v="SCARPA BASSA INFAN. UNISEX TOMAIA PELLE /F.DO GOMMA"/>
    <s v="OW0"/>
    <s v="CALFSKIN"/>
    <s v="B001"/>
    <m/>
    <s v="BIANCO"/>
    <m/>
    <s v="Spring/Summer"/>
    <m/>
    <n v="0"/>
    <m/>
    <s v="K SHOES"/>
    <m/>
    <m/>
    <m/>
    <m/>
    <m/>
    <m/>
    <m/>
    <m/>
    <m/>
    <m/>
    <m/>
    <m/>
    <m/>
    <m/>
    <m/>
    <n v="1"/>
    <m/>
    <n v="3"/>
    <m/>
    <m/>
    <m/>
    <m/>
    <m/>
    <m/>
    <m/>
    <m/>
    <m/>
    <m/>
    <m/>
    <m/>
    <m/>
    <m/>
    <m/>
    <n v="4"/>
    <n v="121"/>
    <n v="484"/>
    <n v="290"/>
    <n v="1160"/>
    <n v="0.45"/>
    <n v="66.550000000000011"/>
    <n v="266.20000000000005"/>
    <s v="Italy"/>
    <m/>
    <s v="64039991"/>
    <x v="0"/>
    <s v="GOMMETTE"/>
    <m/>
    <m/>
    <m/>
    <m/>
  </r>
  <r>
    <x v="0"/>
    <s v="Roger Vivier"/>
    <s v="RRC20802070OW0B001"/>
    <s v="RRC20802070-OW0-B001"/>
    <x v="0"/>
    <x v="0"/>
    <x v="0"/>
    <s v="BALLERINA"/>
    <s v="RRC20802070"/>
    <s v="SCARPA BASSA INFAN. UNISEX TOMAIA PELLE /F.DO GOMMA"/>
    <s v="OW0"/>
    <s v="CALFSKIN"/>
    <s v="B001"/>
    <m/>
    <s v="BIANCO"/>
    <m/>
    <s v="Spring/Summer"/>
    <m/>
    <n v="0"/>
    <m/>
    <s v="K SHOES"/>
    <m/>
    <m/>
    <m/>
    <m/>
    <m/>
    <m/>
    <m/>
    <m/>
    <m/>
    <m/>
    <m/>
    <m/>
    <m/>
    <m/>
    <m/>
    <n v="0"/>
    <m/>
    <n v="0"/>
    <m/>
    <m/>
    <m/>
    <m/>
    <m/>
    <m/>
    <m/>
    <m/>
    <m/>
    <m/>
    <m/>
    <m/>
    <m/>
    <m/>
    <m/>
    <n v="0"/>
    <n v="121"/>
    <n v="0"/>
    <n v="290"/>
    <n v="0"/>
    <n v="0.45"/>
    <n v="66.550000000000011"/>
    <n v="0"/>
    <s v="Italy"/>
    <m/>
    <s v="64039991"/>
    <x v="1"/>
    <s v="GOMMETTE"/>
    <m/>
    <m/>
    <m/>
    <m/>
  </r>
  <r>
    <x v="0"/>
    <s v="Roger Vivier"/>
    <s v="RVM50626820OFRB999"/>
    <s v="RVM50626820-OFR-B999"/>
    <x v="0"/>
    <x v="0"/>
    <x v="1"/>
    <s v="SNEAKERS"/>
    <s v="RVM50626820"/>
    <s v="MOCASSINO UOMO TOMAIA PREV.TESSUTO FONDO GOMMA"/>
    <s v="OFR"/>
    <s v="55%(80%PA 20%EA) 20%(80%PL 20%EA) 20%(92%PA 8%EA) "/>
    <s v="B999"/>
    <m/>
    <s v="NERO"/>
    <m/>
    <s v="Fall/Winter"/>
    <m/>
    <n v="0"/>
    <m/>
    <s v="US SHOES"/>
    <m/>
    <m/>
    <m/>
    <m/>
    <m/>
    <m/>
    <n v="1"/>
    <n v="2"/>
    <n v="3"/>
    <n v="7"/>
    <n v="5"/>
    <n v="4"/>
    <n v="2"/>
    <n v="2"/>
    <m/>
    <m/>
    <m/>
    <m/>
    <n v="1"/>
    <m/>
    <m/>
    <m/>
    <m/>
    <m/>
    <m/>
    <m/>
    <m/>
    <m/>
    <m/>
    <m/>
    <m/>
    <m/>
    <m/>
    <n v="27"/>
    <n v="329"/>
    <n v="8883"/>
    <n v="790"/>
    <n v="21330"/>
    <n v="0.45"/>
    <n v="180.95000000000002"/>
    <n v="4885.6500000000005"/>
    <s v="Italy"/>
    <m/>
    <s v="64041990"/>
    <x v="0"/>
    <s v="VIV RUN LACQUERED"/>
    <m/>
    <m/>
    <m/>
    <m/>
  </r>
  <r>
    <x v="0"/>
    <s v="Roger Vivier"/>
    <s v="RVM50626820OFRB999"/>
    <s v="RVM50626820-OFR-B999"/>
    <x v="0"/>
    <x v="0"/>
    <x v="1"/>
    <s v="SNEAKERS"/>
    <s v="RVM50626820"/>
    <s v="MOCASSINO UOMO TOMAIA PREV.TESSUTO FONDO GOMMA"/>
    <s v="OFR"/>
    <s v="55%(80%PA 20%EA) 20%(80%PL 20%EA) 20%(92%PA 8%EA) "/>
    <s v="B999"/>
    <m/>
    <s v="NERO"/>
    <m/>
    <s v="Fall/Winter"/>
    <m/>
    <n v="0"/>
    <m/>
    <s v="US SHOES"/>
    <m/>
    <m/>
    <m/>
    <m/>
    <m/>
    <m/>
    <n v="0"/>
    <n v="0"/>
    <n v="0"/>
    <n v="0"/>
    <n v="0"/>
    <n v="0"/>
    <n v="0"/>
    <n v="0"/>
    <m/>
    <m/>
    <m/>
    <m/>
    <n v="0"/>
    <m/>
    <m/>
    <m/>
    <m/>
    <m/>
    <m/>
    <m/>
    <m/>
    <m/>
    <m/>
    <m/>
    <m/>
    <m/>
    <m/>
    <n v="0"/>
    <n v="329"/>
    <n v="0"/>
    <n v="790"/>
    <n v="0"/>
    <n v="0.45"/>
    <n v="180.95000000000002"/>
    <n v="0"/>
    <s v="Italy"/>
    <m/>
    <s v="64041990"/>
    <x v="1"/>
    <s v="VIV RUN LACQUERED"/>
    <m/>
    <m/>
    <m/>
    <m/>
  </r>
  <r>
    <x v="0"/>
    <s v="Roger Vivier"/>
    <s v="RVW00630090HR0G208"/>
    <s v="RVW00630090-HR0-G208"/>
    <x v="0"/>
    <x v="0"/>
    <x v="2"/>
    <s v="BOOTS"/>
    <s v="RVW00630090"/>
    <s v="STIVALI DONNA TOMAIA PELLE FONDO CUOIO"/>
    <s v="HR0"/>
    <s v="GOATSKIN (AEGAGRUS HIRCUS HIRCUS)"/>
    <s v="G208"/>
    <m/>
    <s v="GIALLO ACIDO"/>
    <m/>
    <s v="Spring/Summer"/>
    <m/>
    <n v="0"/>
    <m/>
    <s v="W SHOES"/>
    <m/>
    <m/>
    <n v="2"/>
    <m/>
    <n v="2"/>
    <m/>
    <n v="4"/>
    <m/>
    <n v="2"/>
    <m/>
    <n v="2"/>
    <m/>
    <n v="1"/>
    <m/>
    <m/>
    <m/>
    <m/>
    <m/>
    <m/>
    <m/>
    <m/>
    <m/>
    <m/>
    <m/>
    <m/>
    <m/>
    <m/>
    <m/>
    <m/>
    <m/>
    <m/>
    <m/>
    <m/>
    <n v="13"/>
    <n v="1042"/>
    <n v="13546"/>
    <n v="2500"/>
    <n v="32500"/>
    <n v="0.45"/>
    <n v="573.1"/>
    <n v="7450.3"/>
    <s v="Italy"/>
    <m/>
    <s v="64035199"/>
    <x v="0"/>
    <s v="BELLE VIVIER LEATHER FRINGE BOOT 45"/>
    <m/>
    <m/>
    <m/>
    <m/>
  </r>
  <r>
    <x v="0"/>
    <s v="Roger Vivier"/>
    <s v="RVW00630090HR0G208"/>
    <s v="RVW00630090-HR0-G208"/>
    <x v="0"/>
    <x v="0"/>
    <x v="2"/>
    <s v="BOOTS"/>
    <s v="RVW00630090"/>
    <s v="STIVALI DONNA TOMAIA PELLE FONDO CUOIO"/>
    <s v="HR0"/>
    <s v="GOATSKIN (AEGAGRUS HIRCUS HIRCUS)"/>
    <s v="G208"/>
    <m/>
    <s v="GIALLO ACIDO"/>
    <m/>
    <s v="Spring/Summer"/>
    <m/>
    <n v="0"/>
    <m/>
    <s v="W SHOES"/>
    <m/>
    <m/>
    <n v="0"/>
    <m/>
    <n v="0"/>
    <m/>
    <n v="0"/>
    <m/>
    <n v="0"/>
    <m/>
    <n v="0"/>
    <m/>
    <n v="0"/>
    <m/>
    <m/>
    <m/>
    <m/>
    <m/>
    <m/>
    <m/>
    <m/>
    <m/>
    <m/>
    <m/>
    <m/>
    <m/>
    <m/>
    <m/>
    <m/>
    <m/>
    <m/>
    <m/>
    <m/>
    <n v="0"/>
    <n v="1042"/>
    <n v="0"/>
    <n v="2500"/>
    <n v="0"/>
    <n v="0.45"/>
    <n v="573.1"/>
    <n v="0"/>
    <s v="Italy"/>
    <m/>
    <s v="64035199"/>
    <x v="1"/>
    <s v="BELLE VIVIER LEATHER FRINGE BOOT 45"/>
    <m/>
    <m/>
    <m/>
    <m/>
  </r>
  <r>
    <x v="0"/>
    <s v="Roger Vivier"/>
    <s v="RVW00710800D1PU800"/>
    <s v="RVW00710800-D1P-U800"/>
    <x v="0"/>
    <x v="0"/>
    <x v="0"/>
    <s v="PUMP"/>
    <s v="RVW00710800"/>
    <s v="SCARPA DONNA SOTTO CAV.TOMAIA PELLE F.DO CUOIO"/>
    <s v="D1P"/>
    <s v="CALFSKIN"/>
    <s v="U800"/>
    <m/>
    <s v="BLU CHIARO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229"/>
    <n v="458"/>
    <n v="550"/>
    <n v="1100"/>
    <n v="0.45"/>
    <n v="125.95000000000002"/>
    <n v="251.90000000000003"/>
    <s v="Italy"/>
    <m/>
    <s v="64035999"/>
    <x v="0"/>
    <s v="BELLE VIVIER MINI CHAIN T. 25"/>
    <m/>
    <m/>
    <m/>
    <m/>
  </r>
  <r>
    <x v="0"/>
    <s v="Roger Vivier"/>
    <s v="RVW00710800D1PU800"/>
    <s v="RVW00710800-D1P-U800"/>
    <x v="0"/>
    <x v="0"/>
    <x v="0"/>
    <s v="PUMP"/>
    <s v="RVW00710800"/>
    <s v="SCARPA DONNA SOTTO CAV.TOMAIA PELLE F.DO CUOIO"/>
    <s v="D1P"/>
    <s v="CALFSKIN"/>
    <s v="U800"/>
    <m/>
    <s v="BLU CHIARO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29"/>
    <n v="0"/>
    <n v="550"/>
    <n v="0"/>
    <n v="0.45"/>
    <n v="125.95000000000002"/>
    <n v="0"/>
    <s v="Italy"/>
    <m/>
    <s v="64035999"/>
    <x v="1"/>
    <s v="BELLE VIVIER MINI CHAIN T. 25"/>
    <m/>
    <m/>
    <m/>
    <m/>
  </r>
  <r>
    <x v="0"/>
    <s v="Roger Vivier"/>
    <s v="RVW007284705ESB200"/>
    <s v="RVW00728470-5ES-B200"/>
    <x v="0"/>
    <x v="0"/>
    <x v="0"/>
    <s v="LOAFER"/>
    <s v="RVW00728470"/>
    <s v="SCARPA DONNA SOTTO CAV.TOMAIA PELLE F.DO CUOIO"/>
    <s v="5ES"/>
    <s v="CALFSKIN"/>
    <s v="B200"/>
    <m/>
    <s v="ARGENTO"/>
    <m/>
    <s v="Spring/Summer"/>
    <m/>
    <n v="0"/>
    <m/>
    <s v="W SHOES"/>
    <n v="1"/>
    <m/>
    <m/>
    <n v="2"/>
    <n v="3"/>
    <m/>
    <m/>
    <m/>
    <m/>
    <m/>
    <m/>
    <m/>
    <m/>
    <m/>
    <m/>
    <m/>
    <m/>
    <m/>
    <m/>
    <m/>
    <m/>
    <m/>
    <m/>
    <m/>
    <m/>
    <m/>
    <m/>
    <m/>
    <m/>
    <m/>
    <m/>
    <m/>
    <m/>
    <n v="6"/>
    <n v="313"/>
    <n v="1878"/>
    <n v="750"/>
    <n v="4500"/>
    <n v="0.45"/>
    <n v="172.15"/>
    <n v="1032.9000000000001"/>
    <s v="Italy"/>
    <m/>
    <s v="64035999"/>
    <x v="0"/>
    <s v="BV RV MINI BUCKLE LOAFER 25"/>
    <m/>
    <m/>
    <m/>
    <m/>
  </r>
  <r>
    <x v="0"/>
    <s v="Roger Vivier"/>
    <s v="RVW007284705ESB200"/>
    <s v="RVW00728470-5ES-B200"/>
    <x v="0"/>
    <x v="0"/>
    <x v="0"/>
    <s v="LOAFER"/>
    <s v="RVW00728470"/>
    <s v="SCARPA DONNA SOTTO CAV.TOMAIA PELLE F.DO CUOIO"/>
    <s v="5ES"/>
    <s v="CALFSKIN"/>
    <s v="B200"/>
    <m/>
    <s v="ARGENTO"/>
    <m/>
    <s v="Spring/Summer"/>
    <m/>
    <n v="0"/>
    <m/>
    <s v="W SHOES"/>
    <n v="0"/>
    <m/>
    <m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313"/>
    <n v="0"/>
    <n v="750"/>
    <n v="0"/>
    <n v="0.45"/>
    <n v="172.15"/>
    <n v="0"/>
    <s v="Italy"/>
    <m/>
    <s v="64035999"/>
    <x v="1"/>
    <s v="BV RV MINI BUCKLE LOAFER 25"/>
    <m/>
    <m/>
    <m/>
    <m/>
  </r>
  <r>
    <x v="0"/>
    <s v="Roger Vivier"/>
    <s v="RVW023092865ESB200"/>
    <s v="RVW02309286-5ES-B200"/>
    <x v="0"/>
    <x v="0"/>
    <x v="0"/>
    <s v="PUMP"/>
    <s v="RVW02309286"/>
    <s v="SCARPA DONNA SOTTO CAV.TOMAIA PELLE F.DO CUOIO"/>
    <s v="5ES"/>
    <s v="CALFSKIN"/>
    <s v="B200"/>
    <m/>
    <s v="ARGENTO"/>
    <m/>
    <s v="Spring/Summer"/>
    <m/>
    <n v="0"/>
    <m/>
    <s v="W SHOES"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"/>
    <n v="687"/>
    <n v="2061"/>
    <n v="1650"/>
    <n v="4950"/>
    <n v="0.45"/>
    <n v="377.85"/>
    <n v="1133.5500000000002"/>
    <s v="Italy"/>
    <m/>
    <s v="64035999"/>
    <x v="0"/>
    <s v="BELLE DE NUIT STRASS STRIPE B. T.65"/>
    <m/>
    <m/>
    <m/>
    <m/>
  </r>
  <r>
    <x v="0"/>
    <s v="Roger Vivier"/>
    <s v="RVW023092865ESB200"/>
    <s v="RVW02309286-5ES-B200"/>
    <x v="0"/>
    <x v="0"/>
    <x v="0"/>
    <s v="PUMP"/>
    <s v="RVW02309286"/>
    <s v="SCARPA DONNA SOTTO CAV.TOMAIA PELLE F.DO CUOIO"/>
    <s v="5ES"/>
    <s v="CALFSKIN"/>
    <s v="B200"/>
    <m/>
    <s v="ARGENTO"/>
    <m/>
    <s v="Spring/Summer"/>
    <m/>
    <n v="0"/>
    <m/>
    <s v="W SHOES"/>
    <m/>
    <m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687"/>
    <n v="0"/>
    <n v="1650"/>
    <n v="0"/>
    <n v="0.45"/>
    <n v="377.85"/>
    <n v="0"/>
    <s v="Italy"/>
    <m/>
    <s v="64035999"/>
    <x v="1"/>
    <s v="BELLE DE NUIT STRASS STRIPE B. T.65"/>
    <m/>
    <m/>
    <m/>
    <m/>
  </r>
  <r>
    <x v="0"/>
    <s v="Roger Vivier"/>
    <s v="RVW0250477008HB999"/>
    <s v="RVW02504770-08H-B999"/>
    <x v="0"/>
    <x v="0"/>
    <x v="3"/>
    <s v="FLAT SANDAL"/>
    <s v="RVW02504770"/>
    <s v="SANDALI DONNA TOMAIA PELLE FONDO CUOIO"/>
    <s v="08H"/>
    <s v="CALFSKIN"/>
    <s v="B999"/>
    <m/>
    <s v="NERO"/>
    <m/>
    <s v="Spring/Summer"/>
    <m/>
    <n v="0"/>
    <m/>
    <s v="W SHOES"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"/>
    <n v="196"/>
    <n v="196"/>
    <n v="470"/>
    <n v="470"/>
    <n v="0.45"/>
    <n v="107.80000000000001"/>
    <n v="107.80000000000001"/>
    <s v="Italy"/>
    <m/>
    <s v="64035939"/>
    <x v="0"/>
    <s v="THONG CHIPS T.05"/>
    <m/>
    <m/>
    <m/>
    <m/>
  </r>
  <r>
    <x v="0"/>
    <s v="Roger Vivier"/>
    <s v="RVW0250477008HB999"/>
    <s v="RVW02504770-08H-B999"/>
    <x v="0"/>
    <x v="0"/>
    <x v="3"/>
    <s v="FLAT SANDAL"/>
    <s v="RVW02504770"/>
    <s v="SANDALI DONNA TOMAIA PELLE FONDO CUOIO"/>
    <s v="08H"/>
    <s v="CALFSKIN"/>
    <s v="B999"/>
    <m/>
    <s v="NERO"/>
    <m/>
    <s v="Spring/Summer"/>
    <m/>
    <n v="0"/>
    <m/>
    <s v="W SHOES"/>
    <m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196"/>
    <n v="0"/>
    <n v="470"/>
    <n v="0"/>
    <n v="0.45"/>
    <n v="107.80000000000001"/>
    <n v="0"/>
    <s v="Italy"/>
    <m/>
    <s v="64035939"/>
    <x v="1"/>
    <s v="THONG CHIPS T.05"/>
    <m/>
    <m/>
    <m/>
    <m/>
  </r>
  <r>
    <x v="0"/>
    <s v="Roger Vivier"/>
    <s v="RVW0250622008HM822"/>
    <s v="RVW02506220-08H-M822"/>
    <x v="0"/>
    <x v="0"/>
    <x v="3"/>
    <s v="FLAT SANDAL"/>
    <s v="RVW02506220"/>
    <s v="SANDALI DONNA TOMAIA PELLE FONDO CUOIO"/>
    <s v="08H"/>
    <s v="CALFSKIN"/>
    <s v="M822"/>
    <m/>
    <s v="PORPORA MEDIO"/>
    <m/>
    <s v="Spring/Summer"/>
    <m/>
    <n v="0"/>
    <m/>
    <s v="W SHOES"/>
    <m/>
    <n v="2"/>
    <n v="2"/>
    <n v="2"/>
    <n v="1"/>
    <m/>
    <n v="6"/>
    <n v="3"/>
    <m/>
    <m/>
    <m/>
    <m/>
    <m/>
    <m/>
    <m/>
    <m/>
    <m/>
    <m/>
    <m/>
    <m/>
    <m/>
    <m/>
    <m/>
    <m/>
    <m/>
    <m/>
    <m/>
    <m/>
    <m/>
    <m/>
    <m/>
    <m/>
    <m/>
    <n v="16"/>
    <n v="187"/>
    <n v="2992"/>
    <n v="450"/>
    <n v="7200"/>
    <n v="0.45"/>
    <n v="102.85000000000001"/>
    <n v="1645.6000000000001"/>
    <s v="Italy"/>
    <m/>
    <s v="64035939"/>
    <x v="0"/>
    <s v="SAND. MINI BOUCLE T.05"/>
    <m/>
    <m/>
    <m/>
    <m/>
  </r>
  <r>
    <x v="0"/>
    <s v="Roger Vivier"/>
    <s v="RVW0250622008HM822"/>
    <s v="RVW02506220-08H-M822"/>
    <x v="0"/>
    <x v="0"/>
    <x v="3"/>
    <s v="FLAT SANDAL"/>
    <s v="RVW02506220"/>
    <s v="SANDALI DONNA TOMAIA PELLE FONDO CUOIO"/>
    <s v="08H"/>
    <s v="CALFSKIN"/>
    <s v="M822"/>
    <m/>
    <s v="PORPORA MEDIO"/>
    <m/>
    <s v="Spring/Summer"/>
    <m/>
    <n v="0"/>
    <m/>
    <s v="W SHOES"/>
    <m/>
    <n v="0"/>
    <n v="0"/>
    <n v="0"/>
    <n v="0"/>
    <m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187"/>
    <n v="0"/>
    <n v="450"/>
    <n v="0"/>
    <n v="0.45"/>
    <n v="102.85000000000001"/>
    <n v="0"/>
    <s v="Italy"/>
    <m/>
    <s v="64035939"/>
    <x v="1"/>
    <s v="SAND. MINI BOUCLE T.05"/>
    <m/>
    <m/>
    <m/>
    <m/>
  </r>
  <r>
    <x v="0"/>
    <s v="Roger Vivier"/>
    <s v="RVW0250622008HU800"/>
    <s v="RVW02506220-08H-U800"/>
    <x v="0"/>
    <x v="0"/>
    <x v="3"/>
    <s v="FLAT SANDAL"/>
    <s v="RVW02506220"/>
    <s v="SANDALI DONNA TOMAIA PELLE FONDO CUOIO"/>
    <s v="08H"/>
    <s v="CALFSKIN"/>
    <s v="U800"/>
    <m/>
    <s v="BLU CHIARO"/>
    <m/>
    <s v="Spring/Summer"/>
    <m/>
    <n v="0"/>
    <m/>
    <s v="W SHOES"/>
    <n v="2"/>
    <n v="1"/>
    <n v="3"/>
    <n v="5"/>
    <n v="2"/>
    <n v="2"/>
    <n v="6"/>
    <n v="2"/>
    <m/>
    <m/>
    <m/>
    <m/>
    <m/>
    <m/>
    <m/>
    <m/>
    <m/>
    <m/>
    <m/>
    <m/>
    <m/>
    <m/>
    <m/>
    <m/>
    <m/>
    <m/>
    <m/>
    <m/>
    <m/>
    <m/>
    <m/>
    <m/>
    <m/>
    <n v="23"/>
    <n v="187"/>
    <n v="4301"/>
    <n v="450"/>
    <n v="10350"/>
    <n v="0.45"/>
    <n v="102.85000000000001"/>
    <n v="2365.5500000000002"/>
    <s v="Italy"/>
    <m/>
    <s v="64035939"/>
    <x v="0"/>
    <s v="SAND. MINI BOUCLE T.05"/>
    <m/>
    <m/>
    <m/>
    <m/>
  </r>
  <r>
    <x v="0"/>
    <s v="Roger Vivier"/>
    <s v="RVW0250622008HU800"/>
    <s v="RVW02506220-08H-U800"/>
    <x v="0"/>
    <x v="0"/>
    <x v="3"/>
    <s v="FLAT SANDAL"/>
    <s v="RVW02506220"/>
    <s v="SANDALI DONNA TOMAIA PELLE FONDO CUOIO"/>
    <s v="08H"/>
    <s v="CALFSKIN"/>
    <s v="U800"/>
    <m/>
    <s v="BLU CHIARO"/>
    <m/>
    <s v="Spring/Summer"/>
    <m/>
    <n v="0"/>
    <m/>
    <s v="W SHOES"/>
    <n v="0"/>
    <n v="0"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187"/>
    <n v="0"/>
    <n v="450"/>
    <n v="0"/>
    <n v="0.45"/>
    <n v="102.85000000000001"/>
    <n v="0"/>
    <s v="Italy"/>
    <m/>
    <s v="64035939"/>
    <x v="1"/>
    <s v="SAND. MINI BOUCLE T.05"/>
    <m/>
    <m/>
    <m/>
    <m/>
  </r>
  <r>
    <x v="0"/>
    <s v="Roger Vivier"/>
    <s v="RVW02506220OW0B999"/>
    <s v="RVW02506220-OW0-B999"/>
    <x v="0"/>
    <x v="0"/>
    <x v="3"/>
    <s v="FLAT SANDAL"/>
    <s v="RVW02506220"/>
    <s v="SANDALI DONNA TOMAIA PELLE FONDO CUOIO"/>
    <s v="OW0"/>
    <s v="CALFSKIN"/>
    <s v="B999"/>
    <m/>
    <s v="NERO"/>
    <m/>
    <s v="Fall/Winter"/>
    <m/>
    <n v="0"/>
    <m/>
    <s v="W SHOES"/>
    <m/>
    <n v="1"/>
    <m/>
    <m/>
    <n v="1"/>
    <m/>
    <m/>
    <n v="1"/>
    <m/>
    <m/>
    <m/>
    <m/>
    <m/>
    <m/>
    <m/>
    <m/>
    <m/>
    <m/>
    <m/>
    <m/>
    <m/>
    <m/>
    <m/>
    <m/>
    <m/>
    <m/>
    <m/>
    <m/>
    <m/>
    <m/>
    <m/>
    <m/>
    <m/>
    <n v="3"/>
    <n v="145"/>
    <n v="435"/>
    <n v="350"/>
    <n v="1050"/>
    <n v="0.45"/>
    <n v="79.75"/>
    <n v="239.25"/>
    <s v="Italy"/>
    <m/>
    <s v="64035939"/>
    <x v="0"/>
    <s v="SAND. MINI BOUCLE T.05"/>
    <m/>
    <m/>
    <m/>
    <m/>
  </r>
  <r>
    <x v="0"/>
    <s v="Roger Vivier"/>
    <s v="RVW02506220OW0B999"/>
    <s v="RVW02506220-OW0-B999"/>
    <x v="0"/>
    <x v="0"/>
    <x v="3"/>
    <s v="FLAT SANDAL"/>
    <s v="RVW02506220"/>
    <s v="SANDALI DONNA TOMAIA PELLE FONDO CUOIO"/>
    <s v="OW0"/>
    <s v="CALFSKIN"/>
    <s v="B999"/>
    <m/>
    <s v="NERO"/>
    <m/>
    <s v="Fall/Winter"/>
    <m/>
    <n v="0"/>
    <m/>
    <s v="W SHOES"/>
    <m/>
    <n v="0"/>
    <m/>
    <m/>
    <n v="0"/>
    <m/>
    <m/>
    <n v="0"/>
    <m/>
    <m/>
    <m/>
    <m/>
    <m/>
    <m/>
    <m/>
    <m/>
    <m/>
    <m/>
    <m/>
    <m/>
    <m/>
    <m/>
    <m/>
    <m/>
    <m/>
    <m/>
    <m/>
    <m/>
    <m/>
    <m/>
    <m/>
    <m/>
    <m/>
    <n v="0"/>
    <n v="145"/>
    <n v="0"/>
    <n v="350"/>
    <n v="0"/>
    <n v="0.45"/>
    <n v="79.75"/>
    <n v="0"/>
    <s v="Italy"/>
    <m/>
    <s v="64035939"/>
    <x v="1"/>
    <s v="SAND. MINI BOUCLE T.05"/>
    <m/>
    <m/>
    <m/>
    <m/>
  </r>
  <r>
    <x v="0"/>
    <s v="Roger Vivier"/>
    <s v="RVW02508540SDAS807"/>
    <s v="RVW02508540-SDA-S807"/>
    <x v="0"/>
    <x v="0"/>
    <x v="3"/>
    <s v="FLAT SANDAL"/>
    <s v="RVW02508540"/>
    <s v="SANDALI DONNA TOMAIA PELLE FONDO CUOIO"/>
    <s v="SDA"/>
    <s v="CALFSKIN"/>
    <s v="S807"/>
    <m/>
    <s v="EBANO"/>
    <m/>
    <s v="Spring/Summer"/>
    <m/>
    <n v="0"/>
    <m/>
    <s v="W SHOES"/>
    <n v="1"/>
    <n v="1"/>
    <n v="1"/>
    <m/>
    <n v="2"/>
    <m/>
    <n v="1"/>
    <m/>
    <n v="1"/>
    <m/>
    <n v="1"/>
    <n v="1"/>
    <m/>
    <m/>
    <m/>
    <m/>
    <m/>
    <m/>
    <m/>
    <m/>
    <m/>
    <m/>
    <m/>
    <m/>
    <m/>
    <m/>
    <m/>
    <m/>
    <m/>
    <m/>
    <m/>
    <m/>
    <m/>
    <n v="9"/>
    <n v="187"/>
    <n v="1683"/>
    <n v="450"/>
    <n v="4050"/>
    <n v="0.45"/>
    <n v="102.85000000000001"/>
    <n v="925.65000000000009"/>
    <s v="Italy"/>
    <m/>
    <s v="64035939"/>
    <x v="0"/>
    <s v="SANDAL CHIPS STITCH T.05"/>
    <m/>
    <m/>
    <m/>
    <m/>
  </r>
  <r>
    <x v="0"/>
    <s v="Roger Vivier"/>
    <s v="RVW02508540SDAS807"/>
    <s v="RVW02508540-SDA-S807"/>
    <x v="0"/>
    <x v="0"/>
    <x v="3"/>
    <s v="FLAT SANDAL"/>
    <s v="RVW02508540"/>
    <s v="SANDALI DONNA TOMAIA PELLE FONDO CUOIO"/>
    <s v="SDA"/>
    <s v="CALFSKIN"/>
    <s v="S807"/>
    <m/>
    <s v="EBANO"/>
    <m/>
    <s v="Spring/Summer"/>
    <m/>
    <n v="0"/>
    <m/>
    <s v="W SHOES"/>
    <n v="0"/>
    <n v="0"/>
    <n v="0"/>
    <m/>
    <n v="0"/>
    <m/>
    <n v="0"/>
    <m/>
    <n v="0"/>
    <m/>
    <n v="0"/>
    <n v="0"/>
    <m/>
    <m/>
    <m/>
    <m/>
    <m/>
    <m/>
    <m/>
    <m/>
    <m/>
    <m/>
    <m/>
    <m/>
    <m/>
    <m/>
    <m/>
    <m/>
    <m/>
    <m/>
    <m/>
    <m/>
    <m/>
    <n v="0"/>
    <n v="187"/>
    <n v="0"/>
    <n v="450"/>
    <n v="0"/>
    <n v="0.45"/>
    <n v="102.85000000000001"/>
    <n v="0"/>
    <s v="Italy"/>
    <m/>
    <s v="64035939"/>
    <x v="1"/>
    <s v="SANDAL CHIPS STITCH T.05"/>
    <m/>
    <m/>
    <m/>
    <m/>
  </r>
  <r>
    <x v="0"/>
    <s v="Roger Vivier"/>
    <s v="RVW02508851DHQB999"/>
    <s v="RVW02508851-DHQ-B999"/>
    <x v="0"/>
    <x v="0"/>
    <x v="3"/>
    <s v="FLAT SANDAL"/>
    <s v="RVW02508851"/>
    <s v="SCARPA DONNA SOTTO CAV.TOMAIA PELLE F.DO CUOIO"/>
    <s v="DHQ"/>
    <s v="CALFSKIN"/>
    <s v="B999"/>
    <m/>
    <s v="NERO"/>
    <m/>
    <s v="Spring/Summer"/>
    <m/>
    <n v="0"/>
    <m/>
    <s v="W SHOES"/>
    <n v="1"/>
    <m/>
    <m/>
    <m/>
    <m/>
    <m/>
    <n v="2"/>
    <n v="1"/>
    <m/>
    <m/>
    <m/>
    <m/>
    <m/>
    <m/>
    <m/>
    <m/>
    <m/>
    <m/>
    <m/>
    <m/>
    <m/>
    <m/>
    <m/>
    <m/>
    <m/>
    <m/>
    <m/>
    <m/>
    <m/>
    <m/>
    <m/>
    <m/>
    <m/>
    <n v="4"/>
    <n v="187"/>
    <n v="748"/>
    <n v="450"/>
    <n v="1800"/>
    <n v="0.45"/>
    <n v="102.85000000000001"/>
    <n v="411.40000000000003"/>
    <s v="Italy"/>
    <m/>
    <s v="64035999"/>
    <x v="0"/>
    <s v="NEW SANDAL MINI T.05 BUCKLE LEATHER"/>
    <m/>
    <m/>
    <m/>
    <m/>
  </r>
  <r>
    <x v="0"/>
    <s v="Roger Vivier"/>
    <s v="RVW02508851DHQB999"/>
    <s v="RVW02508851-DHQ-B999"/>
    <x v="0"/>
    <x v="0"/>
    <x v="3"/>
    <s v="FLAT SANDAL"/>
    <s v="RVW02508851"/>
    <s v="SCARPA DONNA SOTTO CAV.TOMAIA PELLE F.DO CUOIO"/>
    <s v="DHQ"/>
    <s v="CALFSKIN"/>
    <s v="B999"/>
    <m/>
    <s v="NERO"/>
    <m/>
    <s v="Spring/Summer"/>
    <m/>
    <n v="0"/>
    <m/>
    <s v="W SHOES"/>
    <n v="0"/>
    <m/>
    <m/>
    <m/>
    <m/>
    <m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187"/>
    <n v="0"/>
    <n v="450"/>
    <n v="0"/>
    <n v="0.45"/>
    <n v="102.85000000000001"/>
    <n v="0"/>
    <s v="Italy"/>
    <m/>
    <s v="64035999"/>
    <x v="1"/>
    <s v="NEW SANDAL MINI T.05 BUCKLE LEATHER"/>
    <m/>
    <m/>
    <m/>
    <m/>
  </r>
  <r>
    <x v="0"/>
    <s v="Roger Vivier"/>
    <s v="RVW0251048008JB999"/>
    <s v="RVW02510480-08J-B999"/>
    <x v="0"/>
    <x v="0"/>
    <x v="3"/>
    <s v="FLAT SANDAL"/>
    <s v="RVW02510480"/>
    <s v="SANDALI DONNA TOMAIA PELLE FONDO CUOIO"/>
    <s v="08J"/>
    <s v="CALFSKIN"/>
    <s v="B999"/>
    <m/>
    <s v="NERO"/>
    <m/>
    <s v="Spring/Summer"/>
    <m/>
    <n v="0"/>
    <m/>
    <s v="W SHOES"/>
    <m/>
    <m/>
    <m/>
    <m/>
    <n v="2"/>
    <n v="2"/>
    <m/>
    <m/>
    <m/>
    <m/>
    <n v="1"/>
    <m/>
    <m/>
    <m/>
    <m/>
    <m/>
    <m/>
    <m/>
    <m/>
    <m/>
    <m/>
    <m/>
    <m/>
    <m/>
    <m/>
    <m/>
    <m/>
    <m/>
    <m/>
    <m/>
    <m/>
    <m/>
    <m/>
    <n v="5"/>
    <n v="229"/>
    <n v="1145"/>
    <n v="550"/>
    <n v="2750"/>
    <n v="0.45"/>
    <n v="125.95000000000002"/>
    <n v="629.75000000000011"/>
    <s v="Italy"/>
    <m/>
    <s v="64035939"/>
    <x v="0"/>
    <s v="SANDAL NATURAL T.05"/>
    <m/>
    <m/>
    <m/>
    <m/>
  </r>
  <r>
    <x v="0"/>
    <s v="Roger Vivier"/>
    <s v="RVW0251048008JB999"/>
    <s v="RVW02510480-08J-B999"/>
    <x v="0"/>
    <x v="0"/>
    <x v="3"/>
    <s v="FLAT SANDAL"/>
    <s v="RVW02510480"/>
    <s v="SANDALI DONNA TOMAIA PELLE FONDO CUOIO"/>
    <s v="08J"/>
    <s v="CALFSKIN"/>
    <s v="B999"/>
    <m/>
    <s v="NERO"/>
    <m/>
    <s v="Spring/Summer"/>
    <m/>
    <n v="0"/>
    <m/>
    <s v="W SHOES"/>
    <m/>
    <m/>
    <m/>
    <m/>
    <n v="0"/>
    <n v="0"/>
    <m/>
    <m/>
    <m/>
    <m/>
    <n v="0"/>
    <m/>
    <m/>
    <m/>
    <m/>
    <m/>
    <m/>
    <m/>
    <m/>
    <m/>
    <m/>
    <m/>
    <m/>
    <m/>
    <m/>
    <m/>
    <m/>
    <m/>
    <m/>
    <m/>
    <m/>
    <m/>
    <m/>
    <n v="0"/>
    <n v="229"/>
    <n v="0"/>
    <n v="550"/>
    <n v="0"/>
    <n v="0.45"/>
    <n v="125.95000000000002"/>
    <n v="0"/>
    <s v="Italy"/>
    <m/>
    <s v="64035939"/>
    <x v="1"/>
    <s v="SANDAL NATURAL T.05"/>
    <m/>
    <m/>
    <m/>
    <m/>
  </r>
  <r>
    <x v="0"/>
    <s v="Roger Vivier"/>
    <s v="RVW0251048008JC606"/>
    <s v="RVW02510480-08J-C606"/>
    <x v="0"/>
    <x v="0"/>
    <x v="3"/>
    <s v="FLAT SANDAL"/>
    <s v="RVW02510480"/>
    <s v="SANDALI DONNA TOMAIA PELLE FONDO CUOIO"/>
    <s v="08J"/>
    <s v="CALFSKIN"/>
    <s v="C606"/>
    <m/>
    <s v="NATURALE CHIARO"/>
    <m/>
    <s v="Spring/Summer"/>
    <m/>
    <n v="0"/>
    <m/>
    <s v="W SHOES"/>
    <m/>
    <m/>
    <m/>
    <m/>
    <n v="1"/>
    <m/>
    <n v="1"/>
    <m/>
    <n v="1"/>
    <m/>
    <m/>
    <n v="1"/>
    <m/>
    <m/>
    <m/>
    <m/>
    <m/>
    <m/>
    <m/>
    <m/>
    <m/>
    <m/>
    <m/>
    <m/>
    <m/>
    <m/>
    <m/>
    <m/>
    <m/>
    <m/>
    <m/>
    <m/>
    <m/>
    <n v="4"/>
    <n v="229"/>
    <n v="916"/>
    <n v="550"/>
    <n v="2200"/>
    <n v="0.45"/>
    <n v="125.95000000000002"/>
    <n v="503.80000000000007"/>
    <s v="Italy"/>
    <m/>
    <s v="64035939"/>
    <x v="0"/>
    <s v="SANDAL NATURAL T.05"/>
    <m/>
    <m/>
    <m/>
    <m/>
  </r>
  <r>
    <x v="0"/>
    <s v="Roger Vivier"/>
    <s v="RVW0251048008JC606"/>
    <s v="RVW02510480-08J-C606"/>
    <x v="0"/>
    <x v="0"/>
    <x v="3"/>
    <s v="FLAT SANDAL"/>
    <s v="RVW02510480"/>
    <s v="SANDALI DONNA TOMAIA PELLE FONDO CUOIO"/>
    <s v="08J"/>
    <s v="CALFSKIN"/>
    <s v="C606"/>
    <m/>
    <s v="NATURALE CHIARO"/>
    <m/>
    <s v="Spring/Summer"/>
    <m/>
    <n v="0"/>
    <m/>
    <s v="W SHOES"/>
    <m/>
    <m/>
    <m/>
    <m/>
    <n v="0"/>
    <m/>
    <n v="0"/>
    <m/>
    <n v="0"/>
    <m/>
    <m/>
    <n v="0"/>
    <m/>
    <m/>
    <m/>
    <m/>
    <m/>
    <m/>
    <m/>
    <m/>
    <m/>
    <m/>
    <m/>
    <m/>
    <m/>
    <m/>
    <m/>
    <m/>
    <m/>
    <m/>
    <m/>
    <m/>
    <m/>
    <n v="0"/>
    <n v="229"/>
    <n v="0"/>
    <n v="550"/>
    <n v="0"/>
    <n v="0.45"/>
    <n v="125.95000000000002"/>
    <n v="0"/>
    <s v="Italy"/>
    <m/>
    <s v="64035939"/>
    <x v="1"/>
    <s v="SANDAL NATURAL T.05"/>
    <m/>
    <m/>
    <m/>
    <m/>
  </r>
  <r>
    <x v="0"/>
    <s v="Roger Vivier"/>
    <s v="RVW02515870C8Y0IR8"/>
    <s v="RVW02515870-C8Y-0IR8"/>
    <x v="0"/>
    <x v="0"/>
    <x v="3"/>
    <s v="FLAT SANDAL"/>
    <s v="RVW02515870"/>
    <s v="SANDALI DONNA TOMAIA PELLE FONDO CUOIO"/>
    <s v="C8Y"/>
    <s v="80%(AGNELLO) 20%(VITELLO)"/>
    <s v="0IR8"/>
    <m/>
    <s v="G019(SMILE)+C019(CIRE)"/>
    <m/>
    <s v="Spring/Summer"/>
    <m/>
    <n v="0"/>
    <m/>
    <s v="W SHOES"/>
    <n v="1"/>
    <n v="1"/>
    <n v="1"/>
    <n v="3"/>
    <n v="2"/>
    <m/>
    <m/>
    <n v="1"/>
    <m/>
    <m/>
    <m/>
    <m/>
    <m/>
    <m/>
    <m/>
    <m/>
    <m/>
    <m/>
    <m/>
    <m/>
    <m/>
    <m/>
    <m/>
    <m/>
    <m/>
    <m/>
    <m/>
    <m/>
    <m/>
    <m/>
    <m/>
    <m/>
    <m/>
    <n v="9"/>
    <n v="229"/>
    <n v="2061"/>
    <n v="550"/>
    <n v="4950"/>
    <n v="0.45"/>
    <n v="125.95000000000002"/>
    <n v="1133.5500000000002"/>
    <s v="Italy"/>
    <m/>
    <s v="64035939"/>
    <x v="0"/>
    <s v="THONG CHIPS FLOWER T.05"/>
    <m/>
    <m/>
    <m/>
    <m/>
  </r>
  <r>
    <x v="0"/>
    <s v="Roger Vivier"/>
    <s v="RVW02515870C8Y0IR8"/>
    <s v="RVW02515870-C8Y-0IR8"/>
    <x v="0"/>
    <x v="0"/>
    <x v="3"/>
    <s v="FLAT SANDAL"/>
    <s v="RVW02515870"/>
    <s v="SANDALI DONNA TOMAIA PELLE FONDO CUOIO"/>
    <s v="C8Y"/>
    <s v="80%(AGNELLO) 20%(VITELLO)"/>
    <s v="0IR8"/>
    <m/>
    <s v="G019(SMILE)+C019(CIRE)"/>
    <m/>
    <s v="Spring/Summer"/>
    <m/>
    <n v="0"/>
    <m/>
    <s v="W SHOES"/>
    <n v="0"/>
    <n v="0"/>
    <n v="0"/>
    <n v="0"/>
    <n v="0"/>
    <m/>
    <m/>
    <n v="0"/>
    <m/>
    <m/>
    <m/>
    <m/>
    <m/>
    <m/>
    <m/>
    <m/>
    <m/>
    <m/>
    <m/>
    <m/>
    <m/>
    <m/>
    <m/>
    <m/>
    <m/>
    <m/>
    <m/>
    <m/>
    <m/>
    <m/>
    <m/>
    <m/>
    <m/>
    <n v="0"/>
    <n v="229"/>
    <n v="0"/>
    <n v="550"/>
    <n v="0"/>
    <n v="0.45"/>
    <n v="125.95000000000002"/>
    <n v="0"/>
    <s v="Italy"/>
    <m/>
    <s v="64035939"/>
    <x v="1"/>
    <s v="THONG CHIPS FLOWER T.05"/>
    <m/>
    <m/>
    <m/>
    <m/>
  </r>
  <r>
    <x v="0"/>
    <s v="Roger Vivier"/>
    <s v="RVW02515870D1P0H62"/>
    <s v="RVW02515870-D1P-0H62"/>
    <x v="0"/>
    <x v="0"/>
    <x v="3"/>
    <s v="FLAT SANDAL"/>
    <s v="RVW02515870"/>
    <s v="SANDALI DONNA TOMAIA PELLE FONDO CUOIO"/>
    <s v="D1P"/>
    <s v="CALFSKIN"/>
    <s v="0H62"/>
    <m/>
    <s v="C019(CIRE')+B999(NERO)"/>
    <m/>
    <s v="Spring/Summer"/>
    <m/>
    <n v="0"/>
    <m/>
    <s v="W SHOES"/>
    <m/>
    <n v="2"/>
    <n v="3"/>
    <n v="4"/>
    <n v="4"/>
    <n v="7"/>
    <n v="7"/>
    <n v="1"/>
    <m/>
    <m/>
    <m/>
    <m/>
    <m/>
    <m/>
    <m/>
    <m/>
    <m/>
    <m/>
    <m/>
    <m/>
    <m/>
    <m/>
    <m/>
    <m/>
    <m/>
    <m/>
    <m/>
    <m/>
    <m/>
    <m/>
    <m/>
    <m/>
    <m/>
    <n v="28"/>
    <n v="229"/>
    <n v="6412"/>
    <n v="550"/>
    <n v="15400"/>
    <n v="0.45"/>
    <n v="125.95000000000002"/>
    <n v="3526.6000000000004"/>
    <s v="Italy"/>
    <m/>
    <s v="64035939"/>
    <x v="0"/>
    <s v="THONG CHIPS FLOWER T.05"/>
    <m/>
    <m/>
    <m/>
    <m/>
  </r>
  <r>
    <x v="0"/>
    <s v="Roger Vivier"/>
    <s v="RVW02515870D1P0H62"/>
    <s v="RVW02515870-D1P-0H62"/>
    <x v="0"/>
    <x v="0"/>
    <x v="3"/>
    <s v="FLAT SANDAL"/>
    <s v="RVW02515870"/>
    <s v="SANDALI DONNA TOMAIA PELLE FONDO CUOIO"/>
    <s v="D1P"/>
    <s v="CALFSKIN"/>
    <s v="0H62"/>
    <m/>
    <s v="C019(CIRE')+B999(NERO)"/>
    <m/>
    <s v="Spring/Summer"/>
    <m/>
    <n v="0"/>
    <m/>
    <s v="W SHOES"/>
    <m/>
    <n v="0"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229"/>
    <n v="0"/>
    <n v="550"/>
    <n v="0"/>
    <n v="0.45"/>
    <n v="125.95000000000002"/>
    <n v="0"/>
    <s v="Italy"/>
    <m/>
    <s v="64035939"/>
    <x v="1"/>
    <s v="THONG CHIPS FLOWER T.05"/>
    <m/>
    <m/>
    <m/>
    <m/>
  </r>
  <r>
    <x v="0"/>
    <s v="Roger Vivier"/>
    <s v="RVW02516780BYQV003"/>
    <s v="RVW02516780-BYQ-V003"/>
    <x v="0"/>
    <x v="0"/>
    <x v="3"/>
    <s v="FLAT SANDAL"/>
    <s v="RVW02516780"/>
    <s v="CALZ. APERTA DONNA TOMAIA TESSUTO FONDO CUOIO"/>
    <s v="BYQ"/>
    <s v="100% CO"/>
    <s v="V003"/>
    <m/>
    <s v="PISTACCHIO"/>
    <m/>
    <s v="Spring/Summer"/>
    <m/>
    <n v="0"/>
    <m/>
    <s v="W SHOES"/>
    <m/>
    <m/>
    <m/>
    <m/>
    <n v="1"/>
    <n v="1"/>
    <n v="3"/>
    <n v="1"/>
    <m/>
    <m/>
    <m/>
    <m/>
    <m/>
    <m/>
    <m/>
    <m/>
    <m/>
    <m/>
    <m/>
    <m/>
    <m/>
    <m/>
    <m/>
    <m/>
    <m/>
    <m/>
    <m/>
    <m/>
    <m/>
    <m/>
    <m/>
    <m/>
    <m/>
    <n v="6"/>
    <n v="204"/>
    <n v="1224"/>
    <n v="490"/>
    <n v="2940"/>
    <n v="0.45"/>
    <n v="112.2"/>
    <n v="673.2"/>
    <s v="Italy"/>
    <m/>
    <s v="64042090"/>
    <x v="0"/>
    <s v="SANDAL THONG ROUND MET.BUCKLE"/>
    <m/>
    <m/>
    <m/>
    <m/>
  </r>
  <r>
    <x v="0"/>
    <s v="Roger Vivier"/>
    <s v="RVW02516780BYQV003"/>
    <s v="RVW02516780-BYQ-V003"/>
    <x v="0"/>
    <x v="0"/>
    <x v="3"/>
    <s v="FLAT SANDAL"/>
    <s v="RVW02516780"/>
    <s v="CALZ. APERTA DONNA TOMAIA TESSUTO FONDO CUOIO"/>
    <s v="BYQ"/>
    <s v="100% CO"/>
    <s v="V003"/>
    <m/>
    <s v="PISTACCHIO"/>
    <m/>
    <s v="Spring/Summer"/>
    <m/>
    <n v="0"/>
    <m/>
    <s v="W SHOES"/>
    <m/>
    <m/>
    <m/>
    <m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42090"/>
    <x v="1"/>
    <s v="SANDAL THONG ROUND MET.BUCKLE"/>
    <m/>
    <m/>
    <m/>
    <m/>
  </r>
  <r>
    <x v="0"/>
    <s v="Roger Vivier"/>
    <s v="RVW02516790D1PB999"/>
    <s v="RVW02516790-D1P-B999"/>
    <x v="0"/>
    <x v="0"/>
    <x v="3"/>
    <s v="FLAT SANDAL"/>
    <s v="RVW02516790"/>
    <s v="SANDALI DONNA TOMAIA PELLE FONDO CUOIO"/>
    <s v="D1P"/>
    <s v="CALFSKIN"/>
    <s v="B999"/>
    <m/>
    <s v="NERO"/>
    <m/>
    <s v="Spring/Summer"/>
    <m/>
    <n v="0"/>
    <m/>
    <s v="W SHOES"/>
    <m/>
    <m/>
    <m/>
    <m/>
    <m/>
    <m/>
    <m/>
    <m/>
    <m/>
    <m/>
    <n v="1"/>
    <m/>
    <m/>
    <m/>
    <m/>
    <m/>
    <m/>
    <m/>
    <m/>
    <m/>
    <m/>
    <m/>
    <m/>
    <m/>
    <m/>
    <m/>
    <m/>
    <m/>
    <m/>
    <m/>
    <m/>
    <m/>
    <m/>
    <n v="1"/>
    <n v="288"/>
    <n v="288"/>
    <n v="690"/>
    <n v="690"/>
    <n v="0.45"/>
    <n v="158.4"/>
    <n v="158.4"/>
    <s v="Italy"/>
    <m/>
    <s v="64035939"/>
    <x v="0"/>
    <s v="SANDAL THONG ROUND STRASS BUC.T.05"/>
    <m/>
    <m/>
    <m/>
    <m/>
  </r>
  <r>
    <x v="0"/>
    <s v="Roger Vivier"/>
    <s v="RVW02516790D1PB999"/>
    <s v="RVW02516790-D1P-B999"/>
    <x v="0"/>
    <x v="0"/>
    <x v="3"/>
    <s v="FLAT SANDAL"/>
    <s v="RVW02516790"/>
    <s v="SANDALI DONNA TOMAIA PELLE FONDO CUOIO"/>
    <s v="D1P"/>
    <s v="CALFSKIN"/>
    <s v="B999"/>
    <m/>
    <s v="NERO"/>
    <m/>
    <s v="Spring/Summer"/>
    <m/>
    <n v="0"/>
    <m/>
    <s v="W SHOES"/>
    <m/>
    <m/>
    <m/>
    <m/>
    <m/>
    <m/>
    <m/>
    <m/>
    <m/>
    <m/>
    <n v="0"/>
    <m/>
    <m/>
    <m/>
    <m/>
    <m/>
    <m/>
    <m/>
    <m/>
    <m/>
    <m/>
    <m/>
    <m/>
    <m/>
    <m/>
    <m/>
    <m/>
    <m/>
    <m/>
    <m/>
    <m/>
    <m/>
    <m/>
    <n v="0"/>
    <n v="288"/>
    <n v="0"/>
    <n v="690"/>
    <n v="0"/>
    <n v="0.45"/>
    <n v="158.4"/>
    <n v="0"/>
    <s v="Italy"/>
    <m/>
    <s v="64035939"/>
    <x v="1"/>
    <s v="SANDAL THONG ROUND STRASS BUC.T.05"/>
    <m/>
    <m/>
    <m/>
    <m/>
  </r>
  <r>
    <x v="0"/>
    <s v="Roger Vivier"/>
    <s v="RVW02516790O20B207"/>
    <s v="RVW02516790-O20-B207"/>
    <x v="0"/>
    <x v="0"/>
    <x v="3"/>
    <s v="FLAT SANDAL"/>
    <s v="RVW02516790"/>
    <s v="SANDALI DONNA TOMAIA PELLE FONDO CUOIO"/>
    <s v="O20"/>
    <s v="CALFSKIN"/>
    <s v="B207"/>
    <m/>
    <s v="SPECCHIO"/>
    <m/>
    <s v="Spring/Summer"/>
    <m/>
    <n v="0"/>
    <m/>
    <s v="W SHOES"/>
    <n v="1"/>
    <m/>
    <m/>
    <n v="1"/>
    <n v="5"/>
    <n v="4"/>
    <n v="10"/>
    <n v="2"/>
    <n v="3"/>
    <m/>
    <m/>
    <m/>
    <m/>
    <m/>
    <m/>
    <m/>
    <m/>
    <m/>
    <m/>
    <m/>
    <m/>
    <m/>
    <m/>
    <m/>
    <m/>
    <m/>
    <m/>
    <m/>
    <m/>
    <m/>
    <m/>
    <m/>
    <m/>
    <n v="26"/>
    <n v="288"/>
    <n v="7488"/>
    <n v="690"/>
    <n v="17940"/>
    <n v="0.45"/>
    <n v="158.4"/>
    <n v="4118.4000000000005"/>
    <s v="Italy"/>
    <m/>
    <s v="64035939"/>
    <x v="0"/>
    <s v="SANDAL THONG ROUND STRASS BUC.T.05"/>
    <m/>
    <m/>
    <m/>
    <m/>
  </r>
  <r>
    <x v="0"/>
    <s v="Roger Vivier"/>
    <s v="RVW02516790O20B207"/>
    <s v="RVW02516790-O20-B207"/>
    <x v="0"/>
    <x v="0"/>
    <x v="3"/>
    <s v="FLAT SANDAL"/>
    <s v="RVW02516790"/>
    <s v="SANDALI DONNA TOMAIA PELLE FONDO CUOIO"/>
    <s v="O20"/>
    <s v="CALFSKIN"/>
    <s v="B207"/>
    <m/>
    <s v="SPECCHIO"/>
    <m/>
    <s v="Spring/Summer"/>
    <m/>
    <n v="0"/>
    <m/>
    <s v="W SHOES"/>
    <n v="0"/>
    <m/>
    <m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n v="0"/>
    <n v="288"/>
    <n v="0"/>
    <n v="690"/>
    <n v="0"/>
    <n v="0.45"/>
    <n v="158.4"/>
    <n v="0"/>
    <s v="Italy"/>
    <m/>
    <s v="64035939"/>
    <x v="1"/>
    <s v="SANDAL THONG ROUND STRASS BUC.T.05"/>
    <m/>
    <m/>
    <m/>
    <m/>
  </r>
  <r>
    <x v="0"/>
    <s v="Roger Vivier"/>
    <s v="RVW02516790O20M413"/>
    <s v="RVW02516790-O20-M413"/>
    <x v="0"/>
    <x v="0"/>
    <x v="3"/>
    <s v="FLAT SANDAL"/>
    <s v="RVW02516790"/>
    <s v="SANDALI DONNA TOMAIA PELLE FONDO CUOIO"/>
    <s v="O20"/>
    <s v="CALFSKIN"/>
    <s v="M413"/>
    <m/>
    <s v="AURORA CHIARO"/>
    <m/>
    <s v="Spring/Summer"/>
    <m/>
    <n v="0"/>
    <m/>
    <s v="W SHOES"/>
    <n v="1"/>
    <n v="2"/>
    <n v="1"/>
    <n v="4"/>
    <n v="1"/>
    <n v="7"/>
    <n v="10"/>
    <n v="6"/>
    <n v="2"/>
    <m/>
    <m/>
    <n v="2"/>
    <m/>
    <m/>
    <m/>
    <m/>
    <m/>
    <m/>
    <m/>
    <m/>
    <m/>
    <m/>
    <m/>
    <m/>
    <m/>
    <m/>
    <m/>
    <m/>
    <m/>
    <m/>
    <m/>
    <m/>
    <m/>
    <n v="36"/>
    <n v="288"/>
    <n v="10368"/>
    <n v="690"/>
    <n v="24840"/>
    <n v="0.45"/>
    <n v="158.4"/>
    <n v="5702.4000000000005"/>
    <s v="Italy"/>
    <m/>
    <s v="64035939"/>
    <x v="0"/>
    <s v="SANDAL THONG ROUND STRASS BUC.T.05"/>
    <m/>
    <m/>
    <m/>
    <m/>
  </r>
  <r>
    <x v="0"/>
    <s v="Roger Vivier"/>
    <s v="RVW02516790O20M413"/>
    <s v="RVW02516790-O20-M413"/>
    <x v="0"/>
    <x v="0"/>
    <x v="3"/>
    <s v="FLAT SANDAL"/>
    <s v="RVW02516790"/>
    <s v="SANDALI DONNA TOMAIA PELLE FONDO CUOIO"/>
    <s v="O20"/>
    <s v="CALFSKIN"/>
    <s v="M413"/>
    <m/>
    <s v="AURORA CHIARO"/>
    <m/>
    <s v="Spring/Summer"/>
    <m/>
    <n v="0"/>
    <m/>
    <s v="W SHOES"/>
    <n v="0"/>
    <n v="0"/>
    <n v="0"/>
    <n v="0"/>
    <n v="0"/>
    <n v="0"/>
    <n v="0"/>
    <n v="0"/>
    <n v="0"/>
    <m/>
    <m/>
    <n v="0"/>
    <m/>
    <m/>
    <m/>
    <m/>
    <m/>
    <m/>
    <m/>
    <m/>
    <m/>
    <m/>
    <m/>
    <m/>
    <m/>
    <m/>
    <m/>
    <m/>
    <m/>
    <m/>
    <m/>
    <m/>
    <m/>
    <n v="0"/>
    <n v="288"/>
    <n v="0"/>
    <n v="690"/>
    <n v="0"/>
    <n v="0.45"/>
    <n v="158.4"/>
    <n v="0"/>
    <s v="Italy"/>
    <m/>
    <s v="64035939"/>
    <x v="1"/>
    <s v="SANDAL THONG ROUND STRASS BUC.T.05"/>
    <m/>
    <m/>
    <m/>
    <m/>
  </r>
  <r>
    <x v="0"/>
    <s v="Roger Vivier"/>
    <s v="RVW05702251O200C46"/>
    <s v="RVW05702251-O20-0C46"/>
    <x v="0"/>
    <x v="0"/>
    <x v="2"/>
    <s v="ANKLE BOOTS"/>
    <s v="RVW05702251"/>
    <s v="TRONCHETTO DONNA TOMAIA PELLE FONDO CUOIO"/>
    <s v="O20"/>
    <s v="CALFSKIN"/>
    <s v="0C46"/>
    <m/>
    <s v="U800(BLU CHIARO)+B604(GRIGIO BLU)"/>
    <m/>
    <s v="Fall/Winter"/>
    <m/>
    <n v="0"/>
    <m/>
    <s v="W SHOES"/>
    <m/>
    <m/>
    <n v="1"/>
    <m/>
    <n v="1"/>
    <m/>
    <n v="2"/>
    <m/>
    <m/>
    <n v="1"/>
    <n v="1"/>
    <m/>
    <m/>
    <m/>
    <m/>
    <m/>
    <m/>
    <m/>
    <m/>
    <m/>
    <m/>
    <m/>
    <m/>
    <m/>
    <m/>
    <m/>
    <m/>
    <m/>
    <m/>
    <m/>
    <m/>
    <m/>
    <m/>
    <n v="6"/>
    <n v="354"/>
    <n v="2124"/>
    <n v="850"/>
    <n v="5100"/>
    <n v="0.45"/>
    <n v="194.70000000000002"/>
    <n v="1168.2"/>
    <s v="Italy"/>
    <m/>
    <s v="64035119"/>
    <x v="0"/>
    <s v="POLLY T.45 B.LEATHER"/>
    <m/>
    <m/>
    <m/>
    <m/>
  </r>
  <r>
    <x v="0"/>
    <s v="Roger Vivier"/>
    <s v="RVW05702251O200C46"/>
    <s v="RVW05702251-O20-0C46"/>
    <x v="0"/>
    <x v="0"/>
    <x v="2"/>
    <s v="ANKLE BOOTS"/>
    <s v="RVW05702251"/>
    <s v="TRONCHETTO DONNA TOMAIA PELLE FONDO CUOIO"/>
    <s v="O20"/>
    <s v="CALFSKIN"/>
    <s v="0C46"/>
    <m/>
    <s v="U800(BLU CHIARO)+B604(GRIGIO BLU)"/>
    <m/>
    <s v="Fall/Winter"/>
    <m/>
    <n v="0"/>
    <m/>
    <s v="W SHOES"/>
    <m/>
    <m/>
    <n v="0"/>
    <m/>
    <n v="0"/>
    <m/>
    <n v="0"/>
    <m/>
    <m/>
    <n v="0"/>
    <n v="0"/>
    <m/>
    <m/>
    <m/>
    <m/>
    <m/>
    <m/>
    <m/>
    <m/>
    <m/>
    <m/>
    <m/>
    <m/>
    <m/>
    <m/>
    <m/>
    <m/>
    <m/>
    <m/>
    <m/>
    <m/>
    <m/>
    <m/>
    <n v="0"/>
    <n v="354"/>
    <n v="0"/>
    <n v="850"/>
    <n v="0"/>
    <n v="0.45"/>
    <n v="194.70000000000002"/>
    <n v="0"/>
    <s v="Italy"/>
    <m/>
    <s v="64035119"/>
    <x v="1"/>
    <s v="POLLY T.45 B.LEATHER"/>
    <m/>
    <m/>
    <m/>
    <m/>
  </r>
  <r>
    <x v="0"/>
    <s v="Roger Vivier"/>
    <s v="RVW05702253CFFB999"/>
    <s v="RVW05702253-CFF-B999"/>
    <x v="0"/>
    <x v="0"/>
    <x v="2"/>
    <s v="ANKLE BOOTS"/>
    <s v="RVW05702253"/>
    <s v="TRONCHETTO DONNA TOMAIA PELLE FONDO CUOIO"/>
    <s v="CFF"/>
    <s v="CALFSKIN"/>
    <s v="B999"/>
    <m/>
    <s v="NERO"/>
    <m/>
    <s v="Fall/Winter"/>
    <m/>
    <n v="0"/>
    <m/>
    <s v="W SHOES"/>
    <m/>
    <m/>
    <m/>
    <m/>
    <m/>
    <m/>
    <n v="1"/>
    <m/>
    <m/>
    <n v="1"/>
    <m/>
    <m/>
    <m/>
    <m/>
    <m/>
    <m/>
    <m/>
    <m/>
    <m/>
    <m/>
    <m/>
    <m/>
    <m/>
    <m/>
    <m/>
    <m/>
    <m/>
    <m/>
    <m/>
    <m/>
    <m/>
    <m/>
    <m/>
    <n v="2"/>
    <n v="354"/>
    <n v="708"/>
    <n v="850"/>
    <n v="1700"/>
    <n v="0.45"/>
    <n v="194.70000000000002"/>
    <n v="389.40000000000003"/>
    <s v="Italy"/>
    <m/>
    <s v="64035119"/>
    <x v="0"/>
    <s v="POLLY T.45"/>
    <m/>
    <m/>
    <m/>
    <m/>
  </r>
  <r>
    <x v="0"/>
    <s v="Roger Vivier"/>
    <s v="RVW05702253CFFB999"/>
    <s v="RVW05702253-CFF-B999"/>
    <x v="0"/>
    <x v="0"/>
    <x v="2"/>
    <s v="ANKLE BOOTS"/>
    <s v="RVW05702253"/>
    <s v="TRONCHETTO DONNA TOMAIA PELLE FONDO CUOIO"/>
    <s v="CFF"/>
    <s v="CALFSKIN"/>
    <s v="B999"/>
    <m/>
    <s v="NERO"/>
    <m/>
    <s v="Fall/Winter"/>
    <m/>
    <n v="0"/>
    <m/>
    <s v="W SHOES"/>
    <m/>
    <m/>
    <m/>
    <m/>
    <m/>
    <m/>
    <n v="0"/>
    <m/>
    <m/>
    <n v="0"/>
    <m/>
    <m/>
    <m/>
    <m/>
    <m/>
    <m/>
    <m/>
    <m/>
    <m/>
    <m/>
    <m/>
    <m/>
    <m/>
    <m/>
    <m/>
    <m/>
    <m/>
    <m/>
    <m/>
    <m/>
    <m/>
    <m/>
    <m/>
    <n v="0"/>
    <n v="354"/>
    <n v="0"/>
    <n v="850"/>
    <n v="0"/>
    <n v="0.45"/>
    <n v="194.70000000000002"/>
    <n v="0"/>
    <s v="Italy"/>
    <m/>
    <s v="64035119"/>
    <x v="1"/>
    <s v="POLLY T.45"/>
    <m/>
    <m/>
    <m/>
    <m/>
  </r>
  <r>
    <x v="0"/>
    <s v="Roger Vivier"/>
    <s v="RVW05702253CFFS800"/>
    <s v="RVW05702253-CFF-S800"/>
    <x v="0"/>
    <x v="0"/>
    <x v="2"/>
    <s v="ANKLE BOOTS"/>
    <s v="RVW05702253"/>
    <s v="TRONCHETTO DONNA TOMAIA PELLE FONDO CUOIO"/>
    <s v="CFF"/>
    <s v="CALFSKIN"/>
    <s v="S800"/>
    <m/>
    <s v="TESTA MORO"/>
    <m/>
    <s v="Fall/Winter"/>
    <m/>
    <n v="0"/>
    <m/>
    <s v="W SHOES"/>
    <m/>
    <n v="2"/>
    <n v="1"/>
    <n v="1"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6"/>
    <n v="354"/>
    <n v="2124"/>
    <n v="850"/>
    <n v="5100"/>
    <n v="0.45"/>
    <n v="194.70000000000002"/>
    <n v="1168.2"/>
    <s v="Italy"/>
    <m/>
    <s v="64035119"/>
    <x v="0"/>
    <s v="POLLY T.45"/>
    <m/>
    <m/>
    <m/>
    <m/>
  </r>
  <r>
    <x v="0"/>
    <s v="Roger Vivier"/>
    <s v="RVW05702253CFFS800"/>
    <s v="RVW05702253-CFF-S800"/>
    <x v="0"/>
    <x v="0"/>
    <x v="2"/>
    <s v="ANKLE BOOTS"/>
    <s v="RVW05702253"/>
    <s v="TRONCHETTO DONNA TOMAIA PELLE FONDO CUOIO"/>
    <s v="CFF"/>
    <s v="CALFSKIN"/>
    <s v="S800"/>
    <m/>
    <s v="TESTA MORO"/>
    <m/>
    <s v="Fall/Winter"/>
    <m/>
    <n v="0"/>
    <m/>
    <s v="W SHOES"/>
    <m/>
    <n v="0"/>
    <n v="0"/>
    <n v="0"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354"/>
    <n v="0"/>
    <n v="850"/>
    <n v="0"/>
    <n v="0.45"/>
    <n v="194.70000000000002"/>
    <n v="0"/>
    <s v="Italy"/>
    <m/>
    <s v="64035119"/>
    <x v="1"/>
    <s v="POLLY T.45"/>
    <m/>
    <m/>
    <m/>
    <m/>
  </r>
  <r>
    <x v="0"/>
    <s v="Roger Vivier"/>
    <s v="RVW088027845IUL203"/>
    <s v="RVW08802784-5IU-L203"/>
    <x v="0"/>
    <x v="0"/>
    <x v="0"/>
    <s v="BALLERINA"/>
    <s v="RVW08802784"/>
    <s v="SCARPA DONNA SOTTO CAV.TOMAIA PELLE F.DO CUOIO"/>
    <s v="5IU"/>
    <s v="CALFSKIN"/>
    <s v="L203"/>
    <m/>
    <s v="IRIS CHIARO"/>
    <m/>
    <s v="Fall/Winter"/>
    <m/>
    <n v="0"/>
    <m/>
    <s v="W SHOES"/>
    <m/>
    <m/>
    <m/>
    <n v="1"/>
    <n v="1"/>
    <m/>
    <n v="1"/>
    <n v="1"/>
    <m/>
    <m/>
    <m/>
    <m/>
    <m/>
    <m/>
    <m/>
    <n v="1"/>
    <m/>
    <m/>
    <m/>
    <m/>
    <m/>
    <m/>
    <m/>
    <m/>
    <m/>
    <m/>
    <m/>
    <m/>
    <m/>
    <m/>
    <m/>
    <m/>
    <m/>
    <n v="5"/>
    <n v="271"/>
    <n v="1355"/>
    <n v="650"/>
    <n v="3250"/>
    <n v="0.45"/>
    <n v="149.05000000000001"/>
    <n v="745.25"/>
    <s v="Italy"/>
    <m/>
    <s v="64035999"/>
    <x v="0"/>
    <s v="BALLERINE CHIPS T.05"/>
    <m/>
    <m/>
    <m/>
    <m/>
  </r>
  <r>
    <x v="0"/>
    <s v="Roger Vivier"/>
    <s v="RVW088027845IUL203"/>
    <s v="RVW08802784-5IU-L203"/>
    <x v="0"/>
    <x v="0"/>
    <x v="0"/>
    <s v="BALLERINA"/>
    <s v="RVW08802784"/>
    <s v="SCARPA DONNA SOTTO CAV.TOMAIA PELLE F.DO CUOIO"/>
    <s v="5IU"/>
    <s v="CALFSKIN"/>
    <s v="L203"/>
    <m/>
    <s v="IRIS CHIARO"/>
    <m/>
    <s v="Fall/Winter"/>
    <m/>
    <n v="0"/>
    <m/>
    <s v="W SHOES"/>
    <m/>
    <m/>
    <m/>
    <n v="0"/>
    <n v="0"/>
    <m/>
    <n v="0"/>
    <n v="0"/>
    <m/>
    <m/>
    <m/>
    <m/>
    <m/>
    <m/>
    <m/>
    <n v="0"/>
    <m/>
    <m/>
    <m/>
    <m/>
    <m/>
    <m/>
    <m/>
    <m/>
    <m/>
    <m/>
    <m/>
    <m/>
    <m/>
    <m/>
    <m/>
    <m/>
    <m/>
    <n v="0"/>
    <n v="271"/>
    <n v="0"/>
    <n v="650"/>
    <n v="0"/>
    <n v="0.45"/>
    <n v="149.05000000000001"/>
    <n v="0"/>
    <s v="Italy"/>
    <m/>
    <s v="64035999"/>
    <x v="1"/>
    <s v="BALLERINE CHIPS T.05"/>
    <m/>
    <m/>
    <m/>
    <m/>
  </r>
  <r>
    <x v="0"/>
    <s v="Roger Vivier"/>
    <s v="RVW088027845IUU800"/>
    <s v="RVW08802784-5IU-U800"/>
    <x v="0"/>
    <x v="0"/>
    <x v="0"/>
    <s v="BALLERINA"/>
    <s v="RVW08802784"/>
    <s v="SCARPA DONNA SOTTO CAV.TOMAIA PELLE F.DO CUOIO"/>
    <s v="5IU"/>
    <s v="CALFSKIN"/>
    <s v="U800"/>
    <m/>
    <s v="BLU CHIARO"/>
    <m/>
    <s v="Spring/Summer"/>
    <m/>
    <n v="0"/>
    <m/>
    <s v="W SHOES"/>
    <m/>
    <n v="1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"/>
    <n v="271"/>
    <n v="542"/>
    <n v="650"/>
    <n v="1300"/>
    <n v="0.45"/>
    <n v="149.05000000000001"/>
    <n v="298.10000000000002"/>
    <s v="Italy"/>
    <m/>
    <s v="64035999"/>
    <x v="0"/>
    <s v="BALLERINE CHIPS T.05"/>
    <m/>
    <m/>
    <m/>
    <m/>
  </r>
  <r>
    <x v="0"/>
    <s v="Roger Vivier"/>
    <s v="RVW088027845IUU800"/>
    <s v="RVW08802784-5IU-U800"/>
    <x v="0"/>
    <x v="0"/>
    <x v="0"/>
    <s v="BALLERINA"/>
    <s v="RVW08802784"/>
    <s v="SCARPA DONNA SOTTO CAV.TOMAIA PELLE F.DO CUOIO"/>
    <s v="5IU"/>
    <s v="CALFSKIN"/>
    <s v="U800"/>
    <m/>
    <s v="BLU CHIARO"/>
    <m/>
    <s v="Spring/Summer"/>
    <m/>
    <n v="0"/>
    <m/>
    <s v="W SHOES"/>
    <m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271"/>
    <n v="0"/>
    <n v="650"/>
    <n v="0"/>
    <n v="0.45"/>
    <n v="149.05000000000001"/>
    <n v="0"/>
    <s v="Italy"/>
    <m/>
    <s v="64035999"/>
    <x v="1"/>
    <s v="BALLERINE CHIPS T.05"/>
    <m/>
    <m/>
    <m/>
    <m/>
  </r>
  <r>
    <x v="0"/>
    <s v="Roger Vivier"/>
    <s v="RVW088027849M0G209"/>
    <s v="RVW08802784-9M0-G209"/>
    <x v="0"/>
    <x v="0"/>
    <x v="0"/>
    <s v="BALLERINA"/>
    <s v="RVW08802784"/>
    <s v="SCARPA DONNA SOTTO CAV.TOMAIA PELLE F.DO CUOIO"/>
    <s v="9M0"/>
    <s v="GOATSKIN (AEGAGRUS HIRCUS HIRCUS)"/>
    <s v="G209"/>
    <m/>
    <s v="ORO SCURO"/>
    <m/>
    <s v="Spring/Summer"/>
    <m/>
    <n v="0"/>
    <m/>
    <s v="W SHOES"/>
    <m/>
    <m/>
    <m/>
    <m/>
    <m/>
    <n v="2"/>
    <n v="1"/>
    <m/>
    <n v="1"/>
    <m/>
    <m/>
    <m/>
    <m/>
    <m/>
    <m/>
    <m/>
    <m/>
    <m/>
    <m/>
    <m/>
    <m/>
    <m/>
    <m/>
    <m/>
    <m/>
    <m/>
    <m/>
    <m/>
    <m/>
    <m/>
    <m/>
    <m/>
    <m/>
    <n v="4"/>
    <n v="217"/>
    <n v="868"/>
    <n v="520"/>
    <n v="2080"/>
    <n v="0.45"/>
    <n v="119.35000000000001"/>
    <n v="477.40000000000003"/>
    <s v="Italy"/>
    <m/>
    <s v="64035999"/>
    <x v="0"/>
    <s v="BALLERINE CHIPS T.05"/>
    <m/>
    <m/>
    <m/>
    <m/>
  </r>
  <r>
    <x v="0"/>
    <s v="Roger Vivier"/>
    <s v="RVW088027849M0G209"/>
    <s v="RVW08802784-9M0-G209"/>
    <x v="0"/>
    <x v="0"/>
    <x v="0"/>
    <s v="BALLERINA"/>
    <s v="RVW08802784"/>
    <s v="SCARPA DONNA SOTTO CAV.TOMAIA PELLE F.DO CUOIO"/>
    <s v="9M0"/>
    <s v="GOATSKIN (AEGAGRUS HIRCUS HIRCUS)"/>
    <s v="G209"/>
    <m/>
    <s v="ORO SCURO"/>
    <m/>
    <s v="Spring/Summer"/>
    <m/>
    <n v="0"/>
    <m/>
    <s v="W SHOES"/>
    <m/>
    <m/>
    <m/>
    <m/>
    <m/>
    <n v="0"/>
    <n v="0"/>
    <m/>
    <n v="0"/>
    <m/>
    <m/>
    <m/>
    <m/>
    <m/>
    <m/>
    <m/>
    <m/>
    <m/>
    <m/>
    <m/>
    <m/>
    <m/>
    <m/>
    <m/>
    <m/>
    <m/>
    <m/>
    <m/>
    <m/>
    <m/>
    <m/>
    <m/>
    <m/>
    <n v="0"/>
    <n v="217"/>
    <n v="0"/>
    <n v="520"/>
    <n v="0"/>
    <n v="0.45"/>
    <n v="119.35000000000001"/>
    <n v="0"/>
    <s v="Italy"/>
    <m/>
    <s v="64035999"/>
    <x v="1"/>
    <s v="BALLERINE CHIPS T.05"/>
    <m/>
    <m/>
    <m/>
    <m/>
  </r>
  <r>
    <x v="0"/>
    <s v="Roger Vivier"/>
    <s v="RVW08809570F1FL204"/>
    <s v="RVW08809570-F1F-L204"/>
    <x v="0"/>
    <x v="0"/>
    <x v="0"/>
    <s v="BALLERINA"/>
    <s v="RVW08809570"/>
    <s v="SCARPA DONNA SOTTO CAV.TOMAIA PELLE F.DO CUOIO"/>
    <s v="F1F"/>
    <s v="CALFSKIN"/>
    <s v="L204"/>
    <m/>
    <s v="ORCHIDEA SCURO"/>
    <m/>
    <s v="Fall/Winter"/>
    <m/>
    <n v="0"/>
    <m/>
    <s v="W SHOES"/>
    <m/>
    <m/>
    <n v="4"/>
    <m/>
    <m/>
    <m/>
    <m/>
    <m/>
    <n v="1"/>
    <m/>
    <m/>
    <m/>
    <m/>
    <m/>
    <m/>
    <m/>
    <m/>
    <m/>
    <m/>
    <m/>
    <m/>
    <m/>
    <m/>
    <m/>
    <m/>
    <m/>
    <m/>
    <m/>
    <m/>
    <m/>
    <m/>
    <m/>
    <m/>
    <n v="5"/>
    <n v="196"/>
    <n v="980"/>
    <n v="470"/>
    <n v="2350"/>
    <n v="0.45"/>
    <n v="107.80000000000001"/>
    <n v="539"/>
    <s v="Italy"/>
    <m/>
    <s v="64035999"/>
    <x v="0"/>
    <s v="BALLERINE SMOKING T.05"/>
    <m/>
    <m/>
    <m/>
    <m/>
  </r>
  <r>
    <x v="0"/>
    <s v="Roger Vivier"/>
    <s v="RVW08809570F1FL204"/>
    <s v="RVW08809570-F1F-L204"/>
    <x v="0"/>
    <x v="0"/>
    <x v="0"/>
    <s v="BALLERINA"/>
    <s v="RVW08809570"/>
    <s v="SCARPA DONNA SOTTO CAV.TOMAIA PELLE F.DO CUOIO"/>
    <s v="F1F"/>
    <s v="CALFSKIN"/>
    <s v="L204"/>
    <m/>
    <s v="ORCHIDEA SCURO"/>
    <m/>
    <s v="Fall/Winter"/>
    <m/>
    <n v="0"/>
    <m/>
    <s v="W SHOES"/>
    <m/>
    <m/>
    <n v="0"/>
    <m/>
    <m/>
    <m/>
    <m/>
    <m/>
    <n v="0"/>
    <m/>
    <m/>
    <m/>
    <m/>
    <m/>
    <m/>
    <m/>
    <m/>
    <m/>
    <m/>
    <m/>
    <m/>
    <m/>
    <m/>
    <m/>
    <m/>
    <m/>
    <m/>
    <m/>
    <m/>
    <m/>
    <m/>
    <m/>
    <m/>
    <n v="0"/>
    <n v="196"/>
    <n v="0"/>
    <n v="470"/>
    <n v="0"/>
    <n v="0.45"/>
    <n v="107.80000000000001"/>
    <n v="0"/>
    <s v="Italy"/>
    <m/>
    <s v="64035999"/>
    <x v="1"/>
    <s v="BALLERINE SMOKING T.05"/>
    <m/>
    <m/>
    <m/>
    <m/>
  </r>
  <r>
    <x v="0"/>
    <s v="Roger Vivier"/>
    <s v="RVW08810590O200C55"/>
    <s v="RVW08810590-O20-0C55"/>
    <x v="0"/>
    <x v="0"/>
    <x v="0"/>
    <s v="BALLERINA"/>
    <s v="RVW08810590"/>
    <s v="SCARPA DONNA SOTTO CAV.TOMAIA PELLE F.DO CUOIO"/>
    <s v="O20"/>
    <s v="CALFSKIN"/>
    <s v="0C55"/>
    <m/>
    <s v="B410(GLASSE' SCURO)+B999(NERO)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237"/>
    <n v="474"/>
    <n v="570"/>
    <n v="1140"/>
    <n v="0.45"/>
    <n v="130.35000000000002"/>
    <n v="260.70000000000005"/>
    <s v="Italy"/>
    <m/>
    <s v="64035999"/>
    <x v="0"/>
    <s v="BALL. BELLE VIVIER B.GRAPHIC T.05"/>
    <m/>
    <m/>
    <m/>
    <m/>
  </r>
  <r>
    <x v="0"/>
    <s v="Roger Vivier"/>
    <s v="RVW08810590O200C55"/>
    <s v="RVW08810590-O20-0C55"/>
    <x v="0"/>
    <x v="0"/>
    <x v="0"/>
    <s v="BALLERINA"/>
    <s v="RVW08810590"/>
    <s v="SCARPA DONNA SOTTO CAV.TOMAIA PELLE F.DO CUOIO"/>
    <s v="O20"/>
    <s v="CALFSKIN"/>
    <s v="0C55"/>
    <m/>
    <s v="B410(GLASSE' SCURO)+B999(NERO)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37"/>
    <n v="0"/>
    <n v="570"/>
    <n v="0"/>
    <n v="0.45"/>
    <n v="130.35000000000002"/>
    <n v="0"/>
    <s v="Italy"/>
    <m/>
    <s v="64035999"/>
    <x v="1"/>
    <s v="BALL. BELLE VIVIER B.GRAPHIC T.05"/>
    <m/>
    <m/>
    <m/>
    <m/>
  </r>
  <r>
    <x v="0"/>
    <s v="Roger Vivier"/>
    <s v="RVW08810760O200C42"/>
    <s v="RVW08810760-O20-0C42"/>
    <x v="0"/>
    <x v="0"/>
    <x v="0"/>
    <s v="BALLERINA"/>
    <s v="RVW08810760"/>
    <s v="SCARPA DONNA SOTTO CAV.TOMAIA PELLE F.DO CUOIO"/>
    <s v="O20"/>
    <s v="CALFSKIN"/>
    <s v="0C42"/>
    <m/>
    <s v="B999(NERO)+S810(TABACCO SCURO)"/>
    <m/>
    <s v="Fall/Winter"/>
    <m/>
    <n v="0"/>
    <m/>
    <s v="W SHOES"/>
    <m/>
    <n v="1"/>
    <m/>
    <m/>
    <n v="1"/>
    <n v="2"/>
    <n v="1"/>
    <m/>
    <n v="1"/>
    <m/>
    <n v="1"/>
    <m/>
    <m/>
    <m/>
    <m/>
    <m/>
    <m/>
    <m/>
    <m/>
    <m/>
    <m/>
    <m/>
    <m/>
    <m/>
    <m/>
    <m/>
    <m/>
    <m/>
    <m/>
    <m/>
    <m/>
    <m/>
    <m/>
    <n v="7"/>
    <n v="287"/>
    <n v="2009"/>
    <n v="690"/>
    <n v="4830"/>
    <n v="0.45"/>
    <n v="157.85000000000002"/>
    <n v="1104.9500000000003"/>
    <s v="Italy"/>
    <m/>
    <s v="64035999"/>
    <x v="0"/>
    <s v="BALLERINE CAMOUFLAGE T.05"/>
    <m/>
    <m/>
    <m/>
    <m/>
  </r>
  <r>
    <x v="0"/>
    <s v="Roger Vivier"/>
    <s v="RVW08810760O200C42"/>
    <s v="RVW08810760-O20-0C42"/>
    <x v="0"/>
    <x v="0"/>
    <x v="0"/>
    <s v="BALLERINA"/>
    <s v="RVW08810760"/>
    <s v="SCARPA DONNA SOTTO CAV.TOMAIA PELLE F.DO CUOIO"/>
    <s v="O20"/>
    <s v="CALFSKIN"/>
    <s v="0C42"/>
    <m/>
    <s v="B999(NERO)+S810(TABACCO SCURO)"/>
    <m/>
    <s v="Fall/Winter"/>
    <m/>
    <n v="0"/>
    <m/>
    <s v="W SHOES"/>
    <m/>
    <n v="0"/>
    <m/>
    <m/>
    <n v="0"/>
    <n v="0"/>
    <n v="0"/>
    <m/>
    <n v="0"/>
    <m/>
    <n v="0"/>
    <m/>
    <m/>
    <m/>
    <m/>
    <m/>
    <m/>
    <m/>
    <m/>
    <m/>
    <m/>
    <m/>
    <m/>
    <m/>
    <m/>
    <m/>
    <m/>
    <m/>
    <m/>
    <m/>
    <m/>
    <m/>
    <m/>
    <n v="0"/>
    <n v="287"/>
    <n v="0"/>
    <n v="690"/>
    <n v="0"/>
    <n v="0.45"/>
    <n v="157.85000000000002"/>
    <n v="0"/>
    <s v="Italy"/>
    <m/>
    <s v="64035999"/>
    <x v="1"/>
    <s v="BALLERINE CAMOUFLAGE T.05"/>
    <m/>
    <m/>
    <m/>
    <m/>
  </r>
  <r>
    <x v="0"/>
    <s v="Roger Vivier"/>
    <s v="RVW08810760O200C52"/>
    <s v="RVW08810760-O20-0C52"/>
    <x v="0"/>
    <x v="0"/>
    <x v="0"/>
    <s v="BALLERINA"/>
    <s v="RVW08810760"/>
    <s v="SCARPA DONNA SOTTO CAV.TOMAIA PELLE F.DO CUOIO"/>
    <s v="O20"/>
    <s v="CALFSKIN"/>
    <s v="0C52"/>
    <m/>
    <s v="G807(MATTONE)+U800(BLU CHIARO)"/>
    <m/>
    <s v="Fall/Winter"/>
    <m/>
    <n v="0"/>
    <m/>
    <s v="W SHOES"/>
    <m/>
    <m/>
    <n v="2"/>
    <n v="2"/>
    <m/>
    <n v="1"/>
    <n v="1"/>
    <n v="1"/>
    <m/>
    <m/>
    <m/>
    <m/>
    <m/>
    <m/>
    <m/>
    <m/>
    <m/>
    <m/>
    <m/>
    <m/>
    <m/>
    <m/>
    <m/>
    <m/>
    <m/>
    <m/>
    <m/>
    <m/>
    <m/>
    <m/>
    <m/>
    <m/>
    <m/>
    <n v="7"/>
    <n v="287"/>
    <n v="2009"/>
    <n v="690"/>
    <n v="4830"/>
    <n v="0.45"/>
    <n v="157.85000000000002"/>
    <n v="1104.9500000000003"/>
    <s v="Italy"/>
    <m/>
    <s v="64035999"/>
    <x v="0"/>
    <s v="BALLERINE CAMOUFLAGE T.05"/>
    <m/>
    <m/>
    <m/>
    <m/>
  </r>
  <r>
    <x v="0"/>
    <s v="Roger Vivier"/>
    <s v="RVW08810760O200C52"/>
    <s v="RVW08810760-O20-0C52"/>
    <x v="0"/>
    <x v="0"/>
    <x v="0"/>
    <s v="BALLERINA"/>
    <s v="RVW08810760"/>
    <s v="SCARPA DONNA SOTTO CAV.TOMAIA PELLE F.DO CUOIO"/>
    <s v="O20"/>
    <s v="CALFSKIN"/>
    <s v="0C52"/>
    <m/>
    <s v="G807(MATTONE)+U800(BLU CHIARO)"/>
    <m/>
    <s v="Fall/Winter"/>
    <m/>
    <n v="0"/>
    <m/>
    <s v="W SHOES"/>
    <m/>
    <m/>
    <n v="0"/>
    <n v="0"/>
    <m/>
    <n v="0"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287"/>
    <n v="0"/>
    <n v="690"/>
    <n v="0"/>
    <n v="0.45"/>
    <n v="157.85000000000002"/>
    <n v="0"/>
    <s v="Italy"/>
    <m/>
    <s v="64035999"/>
    <x v="1"/>
    <s v="BALLERINE CAMOUFLAGE T.05"/>
    <m/>
    <m/>
    <m/>
    <m/>
  </r>
  <r>
    <x v="0"/>
    <s v="Roger Vivier"/>
    <s v="RVW088112205D42812"/>
    <s v="RVW08811220-5D4-2812"/>
    <x v="0"/>
    <x v="0"/>
    <x v="0"/>
    <s v="BALLERINA"/>
    <s v="RVW08811220"/>
    <s v="SCARPA DONNA SOTTO CAV.TOMAIA PELLE F.DO CUOIO"/>
    <s v="5D4"/>
    <s v="CALFSKIN"/>
    <s v="2812"/>
    <m/>
    <s v="C808(BISCOTTO)+B999(NERO)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258"/>
    <n v="516"/>
    <n v="620"/>
    <n v="1240"/>
    <n v="0.45"/>
    <n v="141.9"/>
    <n v="283.8"/>
    <s v="Italy"/>
    <m/>
    <s v="64035999"/>
    <x v="0"/>
    <s v="BALL.BELLE VIVIER PIPING MET.B.T.05"/>
    <m/>
    <m/>
    <m/>
    <m/>
  </r>
  <r>
    <x v="0"/>
    <s v="Roger Vivier"/>
    <s v="RVW088112205D42812"/>
    <s v="RVW08811220-5D4-2812"/>
    <x v="0"/>
    <x v="0"/>
    <x v="0"/>
    <s v="BALLERINA"/>
    <s v="RVW08811220"/>
    <s v="SCARPA DONNA SOTTO CAV.TOMAIA PELLE F.DO CUOIO"/>
    <s v="5D4"/>
    <s v="CALFSKIN"/>
    <s v="2812"/>
    <m/>
    <s v="C808(BISCOTTO)+B999(NERO)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58"/>
    <n v="0"/>
    <n v="620"/>
    <n v="0"/>
    <n v="0.45"/>
    <n v="141.9"/>
    <n v="0"/>
    <s v="Italy"/>
    <m/>
    <s v="64035999"/>
    <x v="1"/>
    <s v="BALL.BELLE VIVIER PIPING MET.B.T.05"/>
    <m/>
    <m/>
    <m/>
    <m/>
  </r>
  <r>
    <x v="0"/>
    <s v="Roger Vivier"/>
    <s v="RVW08812760RS0G802"/>
    <s v="RVW08812760-RS0-G802"/>
    <x v="0"/>
    <x v="0"/>
    <x v="0"/>
    <s v="BALLERINA"/>
    <s v="RVW08812760"/>
    <s v="SCARPA BASSA DONNA TOMAIA TESSUTO FONDO CUOIO"/>
    <s v="RS0"/>
    <s v="68% VI 32% SE"/>
    <s v="G802"/>
    <m/>
    <s v="PAPAIA"/>
    <m/>
    <s v="Spring/Summer"/>
    <m/>
    <n v="0"/>
    <m/>
    <s v="W SHOES"/>
    <m/>
    <m/>
    <n v="1"/>
    <n v="1"/>
    <n v="1"/>
    <m/>
    <m/>
    <m/>
    <m/>
    <m/>
    <m/>
    <m/>
    <m/>
    <m/>
    <m/>
    <m/>
    <m/>
    <m/>
    <m/>
    <m/>
    <m/>
    <m/>
    <m/>
    <m/>
    <m/>
    <m/>
    <m/>
    <m/>
    <m/>
    <m/>
    <m/>
    <m/>
    <m/>
    <n v="3"/>
    <n v="342"/>
    <n v="1026"/>
    <n v="820"/>
    <n v="2460"/>
    <n v="0.45"/>
    <n v="188.10000000000002"/>
    <n v="564.30000000000007"/>
    <s v="Italy"/>
    <m/>
    <s v="64042090"/>
    <x v="0"/>
    <s v="BALL. CHIPS B. STRASS COVERED T.05"/>
    <m/>
    <m/>
    <m/>
    <m/>
  </r>
  <r>
    <x v="0"/>
    <s v="Roger Vivier"/>
    <s v="RVW08812760RS0G802"/>
    <s v="RVW08812760-RS0-G802"/>
    <x v="0"/>
    <x v="0"/>
    <x v="0"/>
    <s v="BALLERINA"/>
    <s v="RVW08812760"/>
    <s v="SCARPA BASSA DONNA TOMAIA TESSUTO FONDO CUOIO"/>
    <s v="RS0"/>
    <s v="68% VI 32% SE"/>
    <s v="G802"/>
    <m/>
    <s v="PAPAIA"/>
    <m/>
    <s v="Spring/Summer"/>
    <m/>
    <n v="0"/>
    <m/>
    <s v="W SHOES"/>
    <m/>
    <m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342"/>
    <n v="0"/>
    <n v="820"/>
    <n v="0"/>
    <n v="0.45"/>
    <n v="188.10000000000002"/>
    <n v="0"/>
    <s v="Italy"/>
    <m/>
    <s v="64042090"/>
    <x v="1"/>
    <s v="BALL. CHIPS B. STRASS COVERED T.05"/>
    <m/>
    <m/>
    <m/>
    <m/>
  </r>
  <r>
    <x v="0"/>
    <s v="Roger Vivier"/>
    <s v="RVW08813190RS0M202"/>
    <s v="RVW08813190-RS0-M202"/>
    <x v="0"/>
    <x v="0"/>
    <x v="0"/>
    <s v="BALLERINA"/>
    <s v="RVW08813190"/>
    <s v="SCARPA BASSA DONNA TOMAIA TESSUTO FONDO CUOIO"/>
    <s v="RS0"/>
    <s v="68% VI 32% SE"/>
    <s v="M202"/>
    <m/>
    <s v="ROSA ANTICO CHIARO"/>
    <m/>
    <s v="Fall/Winter"/>
    <m/>
    <n v="0"/>
    <m/>
    <s v="W SHOES"/>
    <m/>
    <m/>
    <m/>
    <n v="1"/>
    <m/>
    <n v="1"/>
    <m/>
    <m/>
    <n v="1"/>
    <m/>
    <m/>
    <n v="1"/>
    <m/>
    <m/>
    <m/>
    <m/>
    <m/>
    <m/>
    <m/>
    <m/>
    <m/>
    <m/>
    <m/>
    <m/>
    <m/>
    <m/>
    <m/>
    <m/>
    <m/>
    <m/>
    <m/>
    <m/>
    <m/>
    <n v="4"/>
    <n v="792"/>
    <n v="3168"/>
    <n v="1900"/>
    <n v="7600"/>
    <n v="0.45"/>
    <n v="435.6"/>
    <n v="1742.4"/>
    <s v="Italy"/>
    <m/>
    <s v="64042090"/>
    <x v="0"/>
    <s v="BALL. BELLE VIVIER STRASSOVER"/>
    <m/>
    <m/>
    <m/>
    <m/>
  </r>
  <r>
    <x v="0"/>
    <s v="Roger Vivier"/>
    <s v="RVW08813190RS0M202"/>
    <s v="RVW08813190-RS0-M202"/>
    <x v="0"/>
    <x v="0"/>
    <x v="0"/>
    <s v="BALLERINA"/>
    <s v="RVW08813190"/>
    <s v="SCARPA BASSA DONNA TOMAIA TESSUTO FONDO CUOIO"/>
    <s v="RS0"/>
    <s v="68% VI 32% SE"/>
    <s v="M202"/>
    <m/>
    <s v="ROSA ANTICO CHIARO"/>
    <m/>
    <s v="Fall/Winter"/>
    <m/>
    <n v="0"/>
    <m/>
    <s v="W SHOES"/>
    <m/>
    <m/>
    <m/>
    <n v="0"/>
    <m/>
    <n v="0"/>
    <m/>
    <m/>
    <n v="0"/>
    <m/>
    <m/>
    <n v="0"/>
    <m/>
    <m/>
    <m/>
    <m/>
    <m/>
    <m/>
    <m/>
    <m/>
    <m/>
    <m/>
    <m/>
    <m/>
    <m/>
    <m/>
    <m/>
    <m/>
    <m/>
    <m/>
    <m/>
    <m/>
    <m/>
    <n v="0"/>
    <n v="792"/>
    <n v="0"/>
    <n v="1900"/>
    <n v="0"/>
    <n v="0.45"/>
    <n v="435.6"/>
    <n v="0"/>
    <s v="Italy"/>
    <m/>
    <s v="64042090"/>
    <x v="1"/>
    <s v="BALL. BELLE VIVIER STRASSOVER"/>
    <m/>
    <m/>
    <m/>
    <m/>
  </r>
  <r>
    <x v="0"/>
    <s v="Roger Vivier"/>
    <s v="RVW08814790RS0L600"/>
    <s v="RVW08814790-RS0-L600"/>
    <x v="0"/>
    <x v="0"/>
    <x v="0"/>
    <s v="BALLERINA"/>
    <s v="RVW08814790"/>
    <s v="SCARPA BASSA DONNA TOMAIA TESSUTO FONDO CUOIO"/>
    <s v="RS0"/>
    <s v="68% VI 32% SE"/>
    <s v="L600"/>
    <m/>
    <s v="VIOLA CHIARO"/>
    <m/>
    <s v="Fall/Winter"/>
    <m/>
    <n v="0"/>
    <m/>
    <s v="W SHOES"/>
    <m/>
    <n v="1"/>
    <n v="2"/>
    <n v="2"/>
    <n v="1"/>
    <n v="1"/>
    <n v="4"/>
    <m/>
    <m/>
    <m/>
    <m/>
    <m/>
    <m/>
    <m/>
    <m/>
    <m/>
    <m/>
    <m/>
    <m/>
    <m/>
    <m/>
    <m/>
    <m/>
    <m/>
    <m/>
    <m/>
    <m/>
    <m/>
    <m/>
    <m/>
    <m/>
    <m/>
    <m/>
    <n v="11"/>
    <n v="383"/>
    <n v="4213"/>
    <n v="920"/>
    <n v="10120"/>
    <n v="0.45"/>
    <n v="210.65"/>
    <n v="2317.15"/>
    <s v="Italy"/>
    <m/>
    <s v="64042090"/>
    <x v="0"/>
    <s v="BALLERINE POINT DEGRADE STRASS"/>
    <m/>
    <m/>
    <m/>
    <m/>
  </r>
  <r>
    <x v="0"/>
    <s v="Roger Vivier"/>
    <s v="RVW08814790RS0L600"/>
    <s v="RVW08814790-RS0-L600"/>
    <x v="0"/>
    <x v="0"/>
    <x v="0"/>
    <s v="BALLERINA"/>
    <s v="RVW08814790"/>
    <s v="SCARPA BASSA DONNA TOMAIA TESSUTO FONDO CUOIO"/>
    <s v="RS0"/>
    <s v="68% VI 32% SE"/>
    <s v="L600"/>
    <m/>
    <s v="VIOLA CHIARO"/>
    <m/>
    <s v="Fall/Winter"/>
    <m/>
    <n v="0"/>
    <m/>
    <s v="W SHOES"/>
    <m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n v="0"/>
    <n v="383"/>
    <n v="0"/>
    <n v="920"/>
    <n v="0"/>
    <n v="0.45"/>
    <n v="210.65"/>
    <n v="0"/>
    <s v="Italy"/>
    <m/>
    <s v="64042090"/>
    <x v="1"/>
    <s v="BALLERINE POINT DEGRADE STRASS"/>
    <m/>
    <m/>
    <m/>
    <m/>
  </r>
  <r>
    <x v="0"/>
    <s v="Roger Vivier"/>
    <s v="RVW08814790RS0M401"/>
    <s v="RVW08814790-RS0-M401"/>
    <x v="0"/>
    <x v="0"/>
    <x v="0"/>
    <s v="BALLERINA"/>
    <s v="RVW08814790"/>
    <s v="SCARPA BASSA DONNA TOMAIA TESSUTO FONDO CUOIO"/>
    <s v="RS0"/>
    <s v="68% VI 32% SE"/>
    <s v="M401"/>
    <m/>
    <s v="ROSA"/>
    <m/>
    <s v="Fall/Winter"/>
    <m/>
    <n v="0"/>
    <m/>
    <s v="W SHOES"/>
    <n v="3"/>
    <n v="2"/>
    <n v="6"/>
    <n v="2"/>
    <n v="2"/>
    <n v="3"/>
    <m/>
    <n v="1"/>
    <m/>
    <m/>
    <m/>
    <m/>
    <m/>
    <m/>
    <m/>
    <m/>
    <m/>
    <m/>
    <m/>
    <m/>
    <m/>
    <m/>
    <m/>
    <m/>
    <m/>
    <m/>
    <m/>
    <m/>
    <m/>
    <m/>
    <m/>
    <m/>
    <m/>
    <n v="19"/>
    <n v="383"/>
    <n v="7277"/>
    <n v="920"/>
    <n v="17480"/>
    <n v="0.45"/>
    <n v="210.65"/>
    <n v="4002.35"/>
    <s v="Italy"/>
    <m/>
    <s v="64042090"/>
    <x v="0"/>
    <s v="BALLERINE POINT DEGRADE STRASS"/>
    <m/>
    <m/>
    <m/>
    <m/>
  </r>
  <r>
    <x v="0"/>
    <s v="Roger Vivier"/>
    <s v="RVW08814790RS0M401"/>
    <s v="RVW08814790-RS0-M401"/>
    <x v="0"/>
    <x v="0"/>
    <x v="0"/>
    <s v="BALLERINA"/>
    <s v="RVW08814790"/>
    <s v="SCARPA BASSA DONNA TOMAIA TESSUTO FONDO CUOIO"/>
    <s v="RS0"/>
    <s v="68% VI 32% SE"/>
    <s v="M401"/>
    <m/>
    <s v="ROSA"/>
    <m/>
    <s v="Fall/Winter"/>
    <m/>
    <n v="0"/>
    <m/>
    <s v="W SHOES"/>
    <n v="0"/>
    <n v="0"/>
    <n v="0"/>
    <n v="0"/>
    <n v="0"/>
    <n v="0"/>
    <m/>
    <n v="0"/>
    <m/>
    <m/>
    <m/>
    <m/>
    <m/>
    <m/>
    <m/>
    <m/>
    <m/>
    <m/>
    <m/>
    <m/>
    <m/>
    <m/>
    <m/>
    <m/>
    <m/>
    <m/>
    <m/>
    <m/>
    <m/>
    <m/>
    <m/>
    <m/>
    <m/>
    <n v="0"/>
    <n v="383"/>
    <n v="0"/>
    <n v="920"/>
    <n v="0"/>
    <n v="0.45"/>
    <n v="210.65"/>
    <n v="0"/>
    <s v="Italy"/>
    <m/>
    <s v="64042090"/>
    <x v="1"/>
    <s v="BALLERINE POINT DEGRADE STRASS"/>
    <m/>
    <m/>
    <m/>
    <m/>
  </r>
  <r>
    <x v="0"/>
    <s v="Roger Vivier"/>
    <s v="RVW09900921A17C606"/>
    <s v="RVW09900921-A17-C606"/>
    <x v="0"/>
    <x v="0"/>
    <x v="0"/>
    <s v="PUMP"/>
    <s v="RVW09900921"/>
    <s v="SCARPA DONNA SOTTO CAV.TOMAIA PELLE F.DO CUOIO"/>
    <s v="A17"/>
    <s v="CALFSKIN"/>
    <s v="C606"/>
    <m/>
    <s v="NATURALE CHIARO"/>
    <m/>
    <s v="Spring/Summer"/>
    <m/>
    <n v="0"/>
    <m/>
    <s v="W SHOES"/>
    <m/>
    <m/>
    <m/>
    <m/>
    <m/>
    <m/>
    <m/>
    <m/>
    <m/>
    <m/>
    <n v="1"/>
    <n v="3"/>
    <m/>
    <m/>
    <m/>
    <m/>
    <n v="1"/>
    <m/>
    <m/>
    <m/>
    <m/>
    <m/>
    <m/>
    <m/>
    <m/>
    <m/>
    <m/>
    <m/>
    <m/>
    <m/>
    <m/>
    <m/>
    <m/>
    <n v="5"/>
    <n v="270"/>
    <n v="1350"/>
    <n v="650"/>
    <n v="3250"/>
    <n v="0.45"/>
    <n v="148.5"/>
    <n v="742.5"/>
    <s v="Italy"/>
    <m/>
    <s v="64035999"/>
    <x v="0"/>
    <s v="LIMELIGHT NEW BUCKLE LEATHER T.120"/>
    <m/>
    <m/>
    <m/>
    <m/>
  </r>
  <r>
    <x v="0"/>
    <s v="Roger Vivier"/>
    <s v="RVW09900921A17C606"/>
    <s v="RVW09900921-A17-C606"/>
    <x v="0"/>
    <x v="0"/>
    <x v="0"/>
    <s v="PUMP"/>
    <s v="RVW09900921"/>
    <s v="SCARPA DONNA SOTTO CAV.TOMAIA PELLE F.DO CUOIO"/>
    <s v="A17"/>
    <s v="CALFSKIN"/>
    <s v="C606"/>
    <m/>
    <s v="NATURALE CHIARO"/>
    <m/>
    <s v="Spring/Summer"/>
    <m/>
    <n v="0"/>
    <m/>
    <s v="W SHOES"/>
    <m/>
    <m/>
    <m/>
    <m/>
    <m/>
    <m/>
    <m/>
    <m/>
    <m/>
    <m/>
    <n v="0"/>
    <n v="0"/>
    <m/>
    <m/>
    <m/>
    <m/>
    <n v="0"/>
    <m/>
    <m/>
    <m/>
    <m/>
    <m/>
    <m/>
    <m/>
    <m/>
    <m/>
    <m/>
    <m/>
    <m/>
    <m/>
    <m/>
    <m/>
    <m/>
    <n v="0"/>
    <n v="270"/>
    <n v="0"/>
    <n v="650"/>
    <n v="0"/>
    <n v="0.45"/>
    <n v="148.5"/>
    <n v="0"/>
    <s v="Italy"/>
    <m/>
    <s v="64035999"/>
    <x v="1"/>
    <s v="LIMELIGHT NEW BUCKLE LEATHER T.120"/>
    <m/>
    <m/>
    <m/>
    <m/>
  </r>
  <r>
    <x v="0"/>
    <s v="Roger Vivier"/>
    <s v="RVW09906889RS0U206"/>
    <s v="RVW09906889-RS0-U206"/>
    <x v="0"/>
    <x v="0"/>
    <x v="0"/>
    <s v="PUMP"/>
    <s v="RVW09906889"/>
    <s v="SCARPA BASSA DONNA TOMAIA TESSUTO FONDO CUOIO"/>
    <s v="RS0"/>
    <s v="68% VI 32% SE"/>
    <s v="U206"/>
    <m/>
    <s v="JEANS"/>
    <m/>
    <s v="Fall/Winter"/>
    <m/>
    <n v="0"/>
    <m/>
    <s v="W SHOES"/>
    <m/>
    <m/>
    <n v="1"/>
    <n v="1"/>
    <n v="1"/>
    <m/>
    <n v="1"/>
    <m/>
    <m/>
    <m/>
    <m/>
    <m/>
    <m/>
    <m/>
    <m/>
    <m/>
    <m/>
    <m/>
    <m/>
    <m/>
    <m/>
    <m/>
    <m/>
    <m/>
    <m/>
    <m/>
    <m/>
    <m/>
    <m/>
    <m/>
    <m/>
    <m/>
    <m/>
    <n v="4"/>
    <n v="708"/>
    <n v="2832"/>
    <n v="1700"/>
    <n v="6800"/>
    <n v="0.45"/>
    <n v="389.40000000000003"/>
    <n v="1557.6000000000001"/>
    <s v="Italy"/>
    <m/>
    <s v="64042090"/>
    <x v="0"/>
    <s v="LIMELIGHT T.120 MARECHALE"/>
    <m/>
    <m/>
    <m/>
    <m/>
  </r>
  <r>
    <x v="0"/>
    <s v="Roger Vivier"/>
    <s v="RVW09906889RS0U206"/>
    <s v="RVW09906889-RS0-U206"/>
    <x v="0"/>
    <x v="0"/>
    <x v="0"/>
    <s v="PUMP"/>
    <s v="RVW09906889"/>
    <s v="SCARPA BASSA DONNA TOMAIA TESSUTO FONDO CUOIO"/>
    <s v="RS0"/>
    <s v="68% VI 32% SE"/>
    <s v="U206"/>
    <m/>
    <s v="JEANS"/>
    <m/>
    <s v="Fall/Winter"/>
    <m/>
    <n v="0"/>
    <m/>
    <s v="W SHOES"/>
    <m/>
    <m/>
    <n v="0"/>
    <n v="0"/>
    <n v="0"/>
    <m/>
    <n v="0"/>
    <m/>
    <m/>
    <m/>
    <m/>
    <m/>
    <m/>
    <m/>
    <m/>
    <m/>
    <m/>
    <m/>
    <m/>
    <m/>
    <m/>
    <m/>
    <m/>
    <m/>
    <m/>
    <m/>
    <m/>
    <m/>
    <m/>
    <m/>
    <m/>
    <m/>
    <m/>
    <n v="0"/>
    <n v="708"/>
    <n v="0"/>
    <n v="1700"/>
    <n v="0"/>
    <n v="0.45"/>
    <n v="389.40000000000003"/>
    <n v="0"/>
    <s v="Italy"/>
    <m/>
    <s v="64042090"/>
    <x v="1"/>
    <s v="LIMELIGHT T.120 MARECHALE"/>
    <m/>
    <m/>
    <m/>
    <m/>
  </r>
  <r>
    <x v="0"/>
    <s v="Roger Vivier"/>
    <s v="RVW099077500DA479C"/>
    <s v="RVW09907750-0DA-479C"/>
    <x v="0"/>
    <x v="0"/>
    <x v="0"/>
    <s v="PUMP"/>
    <s v="RVW09907750"/>
    <s v="CALZATURE DONNA IN PAGLIA NATURALE/FONDO CUOIO"/>
    <s v="0DA"/>
    <s v="80%(100% PA) 20%(CALFSKIN)"/>
    <s v="479C"/>
    <m/>
    <s v="S807(EBANO)+C014(CREMA PALLIDO)"/>
    <m/>
    <s v="Spring/Summer"/>
    <m/>
    <n v="0"/>
    <m/>
    <s v="W SHOES"/>
    <m/>
    <m/>
    <m/>
    <n v="1"/>
    <m/>
    <m/>
    <n v="1"/>
    <m/>
    <n v="1"/>
    <n v="1"/>
    <m/>
    <m/>
    <m/>
    <m/>
    <m/>
    <m/>
    <m/>
    <m/>
    <m/>
    <m/>
    <m/>
    <m/>
    <m/>
    <m/>
    <m/>
    <m/>
    <m/>
    <m/>
    <m/>
    <m/>
    <m/>
    <m/>
    <m/>
    <n v="4"/>
    <n v="541"/>
    <n v="2164"/>
    <n v="1300"/>
    <n v="5200"/>
    <n v="0.45"/>
    <n v="297.55"/>
    <n v="1190.2"/>
    <s v="Italy"/>
    <m/>
    <s v="64059010"/>
    <x v="0"/>
    <s v="LIMELIGHT PAILLE"/>
    <m/>
    <m/>
    <m/>
    <m/>
  </r>
  <r>
    <x v="0"/>
    <s v="Roger Vivier"/>
    <s v="RVW099077500DA479C"/>
    <s v="RVW09907750-0DA-479C"/>
    <x v="0"/>
    <x v="0"/>
    <x v="0"/>
    <s v="PUMP"/>
    <s v="RVW09907750"/>
    <s v="CALZATURE DONNA IN PAGLIA NATURALE/FONDO CUOIO"/>
    <s v="0DA"/>
    <s v="80%(100% PA) 20%(CALFSKIN)"/>
    <s v="479C"/>
    <m/>
    <s v="S807(EBANO)+C014(CREMA PALLIDO)"/>
    <m/>
    <s v="Spring/Summer"/>
    <m/>
    <n v="0"/>
    <m/>
    <s v="W SHOES"/>
    <m/>
    <m/>
    <m/>
    <n v="0"/>
    <m/>
    <m/>
    <n v="0"/>
    <m/>
    <n v="0"/>
    <n v="0"/>
    <m/>
    <m/>
    <m/>
    <m/>
    <m/>
    <m/>
    <m/>
    <m/>
    <m/>
    <m/>
    <m/>
    <m/>
    <m/>
    <m/>
    <m/>
    <m/>
    <m/>
    <m/>
    <m/>
    <m/>
    <m/>
    <m/>
    <m/>
    <n v="0"/>
    <n v="541"/>
    <n v="0"/>
    <n v="1300"/>
    <n v="0"/>
    <n v="0.45"/>
    <n v="297.55"/>
    <n v="0"/>
    <s v="Italy"/>
    <m/>
    <s v="64059010"/>
    <x v="1"/>
    <s v="LIMELIGHT PAILLE"/>
    <m/>
    <m/>
    <m/>
    <m/>
  </r>
  <r>
    <x v="0"/>
    <s v="Roger Vivier"/>
    <s v="RVW09909260RS0B999"/>
    <s v="RVW09909260-RS0-B999"/>
    <x v="0"/>
    <x v="0"/>
    <x v="0"/>
    <s v="PUMP"/>
    <s v="RVW09909260"/>
    <s v="SCARPA BASSA DONNA TOMAIA TESSUTO FONDO CUOIO"/>
    <s v="RS0"/>
    <s v="68% VI 32% SE"/>
    <s v="B999"/>
    <m/>
    <s v="NERO"/>
    <m/>
    <s v="Fall/Winter"/>
    <m/>
    <n v="0"/>
    <m/>
    <s v="W SHOES"/>
    <m/>
    <m/>
    <m/>
    <m/>
    <m/>
    <n v="1"/>
    <m/>
    <n v="1"/>
    <m/>
    <m/>
    <n v="1"/>
    <m/>
    <m/>
    <m/>
    <m/>
    <m/>
    <m/>
    <m/>
    <m/>
    <m/>
    <m/>
    <m/>
    <m/>
    <m/>
    <m/>
    <m/>
    <m/>
    <m/>
    <m/>
    <m/>
    <m/>
    <m/>
    <m/>
    <n v="3"/>
    <n v="979"/>
    <n v="2937"/>
    <n v="2350"/>
    <n v="7050"/>
    <n v="0.45"/>
    <n v="538.45000000000005"/>
    <n v="1615.3500000000001"/>
    <s v="Italy"/>
    <m/>
    <s v="64042090"/>
    <x v="0"/>
    <s v="LIMELIGHT T.120 WATER SEQUINS"/>
    <m/>
    <m/>
    <m/>
    <m/>
  </r>
  <r>
    <x v="0"/>
    <s v="Roger Vivier"/>
    <s v="RVW09909260RS0B999"/>
    <s v="RVW09909260-RS0-B999"/>
    <x v="0"/>
    <x v="0"/>
    <x v="0"/>
    <s v="PUMP"/>
    <s v="RVW09909260"/>
    <s v="SCARPA BASSA DONNA TOMAIA TESSUTO FONDO CUOIO"/>
    <s v="RS0"/>
    <s v="68% VI 32% SE"/>
    <s v="B999"/>
    <m/>
    <s v="NERO"/>
    <m/>
    <s v="Fall/Winter"/>
    <m/>
    <n v="0"/>
    <m/>
    <s v="W SHOES"/>
    <m/>
    <m/>
    <m/>
    <m/>
    <m/>
    <n v="0"/>
    <m/>
    <n v="0"/>
    <m/>
    <m/>
    <n v="0"/>
    <m/>
    <m/>
    <m/>
    <m/>
    <m/>
    <m/>
    <m/>
    <m/>
    <m/>
    <m/>
    <m/>
    <m/>
    <m/>
    <m/>
    <m/>
    <m/>
    <m/>
    <m/>
    <m/>
    <m/>
    <m/>
    <m/>
    <n v="0"/>
    <n v="979"/>
    <n v="0"/>
    <n v="2350"/>
    <n v="0"/>
    <n v="0.45"/>
    <n v="538.45000000000005"/>
    <n v="0"/>
    <s v="Italy"/>
    <m/>
    <s v="64042090"/>
    <x v="1"/>
    <s v="LIMELIGHT T.120 WATER SEQUINS"/>
    <m/>
    <m/>
    <m/>
    <m/>
  </r>
  <r>
    <x v="0"/>
    <s v="Roger Vivier"/>
    <s v="RVW09911930RS0M809"/>
    <s v="RVW09911930-RS0-M809"/>
    <x v="0"/>
    <x v="0"/>
    <x v="0"/>
    <s v="PUMP"/>
    <s v="RVW09911930"/>
    <s v="SCARPA BASSA DONNA TOMAIA TESSUTO FONDO CUOIO"/>
    <s v="RS0"/>
    <s v="68% VI 32% SE"/>
    <s v="M809"/>
    <m/>
    <s v="CARMINIO"/>
    <m/>
    <s v="Spring/Summer"/>
    <m/>
    <n v="0"/>
    <m/>
    <s v="W SHOES"/>
    <m/>
    <m/>
    <m/>
    <m/>
    <n v="1"/>
    <n v="1"/>
    <m/>
    <n v="1"/>
    <m/>
    <m/>
    <m/>
    <m/>
    <m/>
    <m/>
    <m/>
    <m/>
    <m/>
    <m/>
    <m/>
    <m/>
    <m/>
    <m/>
    <m/>
    <m/>
    <m/>
    <m/>
    <m/>
    <m/>
    <m/>
    <m/>
    <m/>
    <m/>
    <m/>
    <n v="3"/>
    <n v="412"/>
    <n v="1236"/>
    <n v="990"/>
    <n v="2970"/>
    <n v="0.45"/>
    <n v="226.60000000000002"/>
    <n v="679.80000000000007"/>
    <s v="Italy"/>
    <m/>
    <s v="64042090"/>
    <x v="0"/>
    <s v="LIMELIGHT BUCKLE PAILLETTES T.120"/>
    <m/>
    <m/>
    <m/>
    <m/>
  </r>
  <r>
    <x v="0"/>
    <s v="Roger Vivier"/>
    <s v="RVW09911930RS0M809"/>
    <s v="RVW09911930-RS0-M809"/>
    <x v="0"/>
    <x v="0"/>
    <x v="0"/>
    <s v="PUMP"/>
    <s v="RVW09911930"/>
    <s v="SCARPA BASSA DONNA TOMAIA TESSUTO FONDO CUOIO"/>
    <s v="RS0"/>
    <s v="68% VI 32% SE"/>
    <s v="M809"/>
    <m/>
    <s v="CARMINIO"/>
    <m/>
    <s v="Spring/Summer"/>
    <m/>
    <n v="0"/>
    <m/>
    <s v="W SHOES"/>
    <m/>
    <m/>
    <m/>
    <m/>
    <n v="0"/>
    <n v="0"/>
    <m/>
    <n v="0"/>
    <m/>
    <m/>
    <m/>
    <m/>
    <m/>
    <m/>
    <m/>
    <m/>
    <m/>
    <m/>
    <m/>
    <m/>
    <m/>
    <m/>
    <m/>
    <m/>
    <m/>
    <m/>
    <m/>
    <m/>
    <m/>
    <m/>
    <m/>
    <m/>
    <m/>
    <n v="0"/>
    <n v="412"/>
    <n v="0"/>
    <n v="990"/>
    <n v="0"/>
    <n v="0.45"/>
    <n v="226.60000000000002"/>
    <n v="0"/>
    <s v="Italy"/>
    <m/>
    <s v="64042090"/>
    <x v="1"/>
    <s v="LIMELIGHT BUCKLE PAILLETTES T.120"/>
    <m/>
    <m/>
    <m/>
    <m/>
  </r>
  <r>
    <x v="0"/>
    <s v="Roger Vivier"/>
    <s v="RVW09913190RS0G201"/>
    <s v="RVW09913190-RS0-G201"/>
    <x v="0"/>
    <x v="0"/>
    <x v="0"/>
    <s v="PUMP"/>
    <s v="RVW09913190"/>
    <s v="SCARPA BASSA DONNA TOMAIA TESSUTO FONDO CUOIO"/>
    <s v="RS0"/>
    <s v="68% VI 32% SE"/>
    <s v="G201"/>
    <m/>
    <s v="SOLE"/>
    <m/>
    <s v="Fall/Winter"/>
    <m/>
    <n v="0"/>
    <m/>
    <s v="W SHOES"/>
    <m/>
    <m/>
    <m/>
    <m/>
    <m/>
    <n v="4"/>
    <m/>
    <m/>
    <m/>
    <m/>
    <m/>
    <m/>
    <n v="1"/>
    <m/>
    <m/>
    <m/>
    <m/>
    <m/>
    <m/>
    <m/>
    <m/>
    <m/>
    <m/>
    <m/>
    <m/>
    <m/>
    <m/>
    <m/>
    <m/>
    <m/>
    <m/>
    <m/>
    <m/>
    <n v="5"/>
    <n v="1125"/>
    <n v="5625"/>
    <n v="2700"/>
    <n v="13500"/>
    <n v="0.45"/>
    <n v="618.75"/>
    <n v="3093.75"/>
    <s v="Italy"/>
    <m/>
    <s v="64042090"/>
    <x v="0"/>
    <s v="LIMELIGHT STRASSOVER T.120"/>
    <m/>
    <m/>
    <m/>
    <m/>
  </r>
  <r>
    <x v="0"/>
    <s v="Roger Vivier"/>
    <s v="RVW09913190RS0G201"/>
    <s v="RVW09913190-RS0-G201"/>
    <x v="0"/>
    <x v="0"/>
    <x v="0"/>
    <s v="PUMP"/>
    <s v="RVW09913190"/>
    <s v="SCARPA BASSA DONNA TOMAIA TESSUTO FONDO CUOIO"/>
    <s v="RS0"/>
    <s v="68% VI 32% SE"/>
    <s v="G201"/>
    <m/>
    <s v="SOLE"/>
    <m/>
    <s v="Fall/Winter"/>
    <m/>
    <n v="0"/>
    <m/>
    <s v="W SHOES"/>
    <m/>
    <m/>
    <m/>
    <m/>
    <m/>
    <n v="0"/>
    <m/>
    <m/>
    <m/>
    <m/>
    <m/>
    <m/>
    <n v="0"/>
    <m/>
    <m/>
    <m/>
    <m/>
    <m/>
    <m/>
    <m/>
    <m/>
    <m/>
    <m/>
    <m/>
    <m/>
    <m/>
    <m/>
    <m/>
    <m/>
    <m/>
    <m/>
    <m/>
    <m/>
    <n v="0"/>
    <n v="1125"/>
    <n v="0"/>
    <n v="2700"/>
    <n v="0"/>
    <n v="0.45"/>
    <n v="618.75"/>
    <n v="0"/>
    <s v="Italy"/>
    <m/>
    <s v="64042090"/>
    <x v="1"/>
    <s v="LIMELIGHT STRASSOVER T.120"/>
    <m/>
    <m/>
    <m/>
    <m/>
  </r>
  <r>
    <x v="0"/>
    <s v="Roger Vivier"/>
    <s v="RVW09913190RS0L803"/>
    <s v="RVW09913190-RS0-L803"/>
    <x v="0"/>
    <x v="0"/>
    <x v="0"/>
    <s v="PUMP"/>
    <s v="RVW09913190"/>
    <s v="SCARPA BASSA DONNA TOMAIA TESSUTO FONDO CUOIO"/>
    <s v="RS0"/>
    <s v="68% VI 32% SE"/>
    <s v="L803"/>
    <m/>
    <s v="PRUGNA"/>
    <m/>
    <s v="Fall/Winter"/>
    <m/>
    <n v="0"/>
    <m/>
    <s v="W SHOES"/>
    <n v="1"/>
    <n v="1"/>
    <n v="1"/>
    <n v="2"/>
    <n v="3"/>
    <n v="3"/>
    <n v="3"/>
    <n v="3"/>
    <n v="2"/>
    <n v="2"/>
    <m/>
    <m/>
    <m/>
    <m/>
    <m/>
    <m/>
    <m/>
    <m/>
    <m/>
    <m/>
    <m/>
    <m/>
    <m/>
    <m/>
    <m/>
    <m/>
    <m/>
    <m/>
    <m/>
    <m/>
    <m/>
    <m/>
    <m/>
    <n v="21"/>
    <n v="1125"/>
    <n v="23625"/>
    <n v="2700"/>
    <n v="56700"/>
    <n v="0.45"/>
    <n v="618.75"/>
    <n v="12993.75"/>
    <s v="Italy"/>
    <m/>
    <s v="64042090"/>
    <x v="0"/>
    <s v="LIMELIGHT STRASSOVER T.120"/>
    <m/>
    <m/>
    <m/>
    <m/>
  </r>
  <r>
    <x v="0"/>
    <s v="Roger Vivier"/>
    <s v="RVW09913190RS0L803"/>
    <s v="RVW09913190-RS0-L803"/>
    <x v="0"/>
    <x v="0"/>
    <x v="0"/>
    <s v="PUMP"/>
    <s v="RVW09913190"/>
    <s v="SCARPA BASSA DONNA TOMAIA TESSUTO FONDO CUOIO"/>
    <s v="RS0"/>
    <s v="68% VI 32% SE"/>
    <s v="L803"/>
    <m/>
    <s v="PRUGNA"/>
    <m/>
    <s v="Fall/Winter"/>
    <m/>
    <n v="0"/>
    <m/>
    <s v="W SHOES"/>
    <n v="0"/>
    <n v="0"/>
    <n v="0"/>
    <n v="0"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n v="0"/>
    <n v="1125"/>
    <n v="0"/>
    <n v="2700"/>
    <n v="0"/>
    <n v="0.45"/>
    <n v="618.75"/>
    <n v="0"/>
    <s v="Italy"/>
    <m/>
    <s v="64042090"/>
    <x v="1"/>
    <s v="LIMELIGHT STRASSOVER T.120"/>
    <m/>
    <m/>
    <m/>
    <m/>
  </r>
  <r>
    <x v="0"/>
    <s v="Roger Vivier"/>
    <s v="RVW10203550F0A879C"/>
    <s v="RVW10203550-F0A-879C"/>
    <x v="0"/>
    <x v="0"/>
    <x v="3"/>
    <s v="SANDALS"/>
    <s v="RVW10203550"/>
    <s v="CALZ. APERTA DONNA TOMAIA TESSUTO FONDO CUOIO"/>
    <s v="F0A"/>
    <s v="58% CO 42% VI"/>
    <s v="879C"/>
    <m/>
    <s v="G800(ARANCIO)+V017(MENTUCCIA SC.)+U206(JEANS)"/>
    <m/>
    <s v="Spring/Summer"/>
    <m/>
    <n v="0"/>
    <m/>
    <s v="W SHOES"/>
    <m/>
    <m/>
    <n v="1"/>
    <m/>
    <n v="1"/>
    <m/>
    <n v="1"/>
    <m/>
    <n v="1"/>
    <m/>
    <m/>
    <m/>
    <n v="1"/>
    <m/>
    <n v="1"/>
    <m/>
    <m/>
    <m/>
    <m/>
    <m/>
    <m/>
    <m/>
    <m/>
    <m/>
    <m/>
    <m/>
    <m/>
    <m/>
    <m/>
    <m/>
    <m/>
    <m/>
    <m/>
    <n v="6"/>
    <n v="500"/>
    <n v="3000"/>
    <n v="1200"/>
    <n v="7200"/>
    <n v="0.45"/>
    <n v="275"/>
    <n v="1650"/>
    <s v="Italy"/>
    <m/>
    <s v="64042090"/>
    <x v="0"/>
    <s v="SANDAL ROSE N' ROLL"/>
    <m/>
    <m/>
    <m/>
    <m/>
  </r>
  <r>
    <x v="0"/>
    <s v="Roger Vivier"/>
    <s v="RVW10203550F0A879C"/>
    <s v="RVW10203550-F0A-879C"/>
    <x v="0"/>
    <x v="0"/>
    <x v="3"/>
    <s v="SANDALS"/>
    <s v="RVW10203550"/>
    <s v="CALZ. APERTA DONNA TOMAIA TESSUTO FONDO CUOIO"/>
    <s v="F0A"/>
    <s v="58% CO 42% VI"/>
    <s v="879C"/>
    <m/>
    <s v="G800(ARANCIO)+V017(MENTUCCIA SC.)+U206(JEANS)"/>
    <m/>
    <s v="Spring/Summer"/>
    <m/>
    <n v="0"/>
    <m/>
    <s v="W SHOES"/>
    <m/>
    <m/>
    <n v="0"/>
    <m/>
    <n v="0"/>
    <m/>
    <n v="0"/>
    <m/>
    <n v="0"/>
    <m/>
    <m/>
    <m/>
    <n v="0"/>
    <m/>
    <n v="0"/>
    <m/>
    <m/>
    <m/>
    <m/>
    <m/>
    <m/>
    <m/>
    <m/>
    <m/>
    <m/>
    <m/>
    <m/>
    <m/>
    <m/>
    <m/>
    <m/>
    <m/>
    <m/>
    <n v="0"/>
    <n v="500"/>
    <n v="0"/>
    <n v="1200"/>
    <n v="0"/>
    <n v="0.45"/>
    <n v="275"/>
    <n v="0"/>
    <s v="Italy"/>
    <m/>
    <s v="64042090"/>
    <x v="1"/>
    <s v="SANDAL ROSE N' ROLL"/>
    <m/>
    <m/>
    <m/>
    <m/>
  </r>
  <r>
    <x v="0"/>
    <s v="Roger Vivier"/>
    <s v="RVW10203550RS09998"/>
    <s v="RVW10203550-RS0-9998"/>
    <x v="0"/>
    <x v="0"/>
    <x v="3"/>
    <s v="SANDALS"/>
    <s v="RVW10203550"/>
    <s v="CALZ. APERTA DONNA TOMAIA TESSUTO FONDO CUOIO"/>
    <s v="RS0"/>
    <s v="68% VI 32% SE"/>
    <s v="9998"/>
    <m/>
    <s v="ALTRAVERSIONE"/>
    <m/>
    <s v="Fall/Winter"/>
    <m/>
    <n v="0"/>
    <m/>
    <s v="W SHOES"/>
    <m/>
    <m/>
    <m/>
    <m/>
    <n v="1"/>
    <m/>
    <n v="1"/>
    <m/>
    <m/>
    <m/>
    <m/>
    <n v="1"/>
    <n v="3"/>
    <m/>
    <m/>
    <m/>
    <m/>
    <m/>
    <m/>
    <m/>
    <m/>
    <m/>
    <m/>
    <m/>
    <m/>
    <m/>
    <m/>
    <m/>
    <m/>
    <m/>
    <m/>
    <m/>
    <m/>
    <n v="6"/>
    <n v="500"/>
    <n v="3000"/>
    <n v="1200"/>
    <n v="7200"/>
    <n v="0.45"/>
    <n v="275"/>
    <n v="1650"/>
    <s v="Italy"/>
    <m/>
    <s v="64042090"/>
    <x v="0"/>
    <s v="SANDAL ROSE N' ROLL"/>
    <m/>
    <m/>
    <m/>
    <m/>
  </r>
  <r>
    <x v="0"/>
    <s v="Roger Vivier"/>
    <s v="RVW10203550RS09998"/>
    <s v="RVW10203550-RS0-9998"/>
    <x v="0"/>
    <x v="0"/>
    <x v="3"/>
    <s v="SANDALS"/>
    <s v="RVW10203550"/>
    <s v="CALZ. APERTA DONNA TOMAIA TESSUTO FONDO CUOIO"/>
    <s v="RS0"/>
    <s v="68% VI 32% SE"/>
    <s v="9998"/>
    <m/>
    <s v="ALTRAVERSIONE"/>
    <m/>
    <s v="Fall/Winter"/>
    <m/>
    <n v="0"/>
    <m/>
    <s v="W SHOES"/>
    <m/>
    <m/>
    <m/>
    <m/>
    <n v="0"/>
    <m/>
    <n v="0"/>
    <m/>
    <m/>
    <m/>
    <m/>
    <n v="0"/>
    <n v="0"/>
    <m/>
    <m/>
    <m/>
    <m/>
    <m/>
    <m/>
    <m/>
    <m/>
    <m/>
    <m/>
    <m/>
    <m/>
    <m/>
    <m/>
    <m/>
    <m/>
    <m/>
    <m/>
    <m/>
    <m/>
    <n v="0"/>
    <n v="500"/>
    <n v="0"/>
    <n v="1200"/>
    <n v="0"/>
    <n v="0.45"/>
    <n v="275"/>
    <n v="0"/>
    <s v="Italy"/>
    <m/>
    <s v="64042090"/>
    <x v="1"/>
    <s v="SANDAL ROSE N' ROLL"/>
    <m/>
    <m/>
    <m/>
    <m/>
  </r>
  <r>
    <x v="0"/>
    <s v="Roger Vivier"/>
    <s v="RVW10203550RS0U807"/>
    <s v="RVW10203550-RS0-U807"/>
    <x v="0"/>
    <x v="0"/>
    <x v="3"/>
    <s v="SANDALS"/>
    <s v="RVW10203550"/>
    <s v="CALZ. APERTA DONNA TOMAIA TESSUTO FONDO CUOIO"/>
    <s v="RS0"/>
    <s v="68% VI 32% SE"/>
    <s v="U807"/>
    <m/>
    <s v="BLU NAVY"/>
    <m/>
    <s v="Fall/Winter"/>
    <m/>
    <n v="0"/>
    <m/>
    <s v="W SHOES"/>
    <m/>
    <m/>
    <n v="1"/>
    <n v="1"/>
    <n v="1"/>
    <n v="1"/>
    <m/>
    <n v="1"/>
    <m/>
    <m/>
    <m/>
    <n v="1"/>
    <m/>
    <m/>
    <m/>
    <m/>
    <m/>
    <m/>
    <m/>
    <m/>
    <m/>
    <m/>
    <m/>
    <m/>
    <m/>
    <m/>
    <m/>
    <m/>
    <m/>
    <m/>
    <m/>
    <m/>
    <m/>
    <n v="6"/>
    <n v="500"/>
    <n v="3000"/>
    <n v="1200"/>
    <n v="7200"/>
    <n v="0.45"/>
    <n v="275"/>
    <n v="1650"/>
    <s v="Italy"/>
    <m/>
    <s v="64042090"/>
    <x v="0"/>
    <s v="SANDAL ROSE N' ROLL"/>
    <m/>
    <m/>
    <m/>
    <m/>
  </r>
  <r>
    <x v="0"/>
    <s v="Roger Vivier"/>
    <s v="RVW10203550RS0U807"/>
    <s v="RVW10203550-RS0-U807"/>
    <x v="0"/>
    <x v="0"/>
    <x v="3"/>
    <s v="SANDALS"/>
    <s v="RVW10203550"/>
    <s v="CALZ. APERTA DONNA TOMAIA TESSUTO FONDO CUOIO"/>
    <s v="RS0"/>
    <s v="68% VI 32% SE"/>
    <s v="U807"/>
    <m/>
    <s v="BLU NAVY"/>
    <m/>
    <s v="Fall/Winter"/>
    <m/>
    <n v="0"/>
    <m/>
    <s v="W SHOES"/>
    <m/>
    <m/>
    <n v="0"/>
    <n v="0"/>
    <n v="0"/>
    <n v="0"/>
    <m/>
    <n v="0"/>
    <m/>
    <m/>
    <m/>
    <n v="0"/>
    <m/>
    <m/>
    <m/>
    <m/>
    <m/>
    <m/>
    <m/>
    <m/>
    <m/>
    <m/>
    <m/>
    <m/>
    <m/>
    <m/>
    <m/>
    <m/>
    <m/>
    <m/>
    <m/>
    <m/>
    <m/>
    <n v="0"/>
    <n v="500"/>
    <n v="0"/>
    <n v="1200"/>
    <n v="0"/>
    <n v="0.45"/>
    <n v="275"/>
    <n v="0"/>
    <s v="Italy"/>
    <m/>
    <s v="64042090"/>
    <x v="1"/>
    <s v="SANDAL ROSE N' ROLL"/>
    <m/>
    <m/>
    <m/>
    <m/>
  </r>
  <r>
    <x v="0"/>
    <s v="Roger Vivier"/>
    <s v="RVW10206970RS0875B"/>
    <s v="RVW10206970-RS0-875B"/>
    <x v="0"/>
    <x v="0"/>
    <x v="3"/>
    <s v="SANDALS"/>
    <s v="RVW10206970"/>
    <s v="CALZ. APERTA DONNA TOMAIA TESSUTO FONDO CUOIO"/>
    <s v="RS0"/>
    <s v="68% VI 32% SE"/>
    <s v="875B"/>
    <m/>
    <s v="U801(BLU)+T201(LAGUNA)"/>
    <m/>
    <s v="Fall/Winter"/>
    <m/>
    <n v="0"/>
    <m/>
    <s v="W SHOES"/>
    <m/>
    <m/>
    <m/>
    <m/>
    <m/>
    <m/>
    <m/>
    <m/>
    <m/>
    <n v="1"/>
    <n v="1"/>
    <m/>
    <n v="1"/>
    <m/>
    <m/>
    <m/>
    <m/>
    <m/>
    <m/>
    <m/>
    <m/>
    <m/>
    <m/>
    <m/>
    <m/>
    <m/>
    <m/>
    <m/>
    <m/>
    <m/>
    <m/>
    <m/>
    <m/>
    <n v="3"/>
    <n v="500"/>
    <n v="1500"/>
    <n v="1200"/>
    <n v="3600"/>
    <n v="0.45"/>
    <n v="275"/>
    <n v="825"/>
    <s v="Italy"/>
    <m/>
    <s v="64042090"/>
    <x v="0"/>
    <s v="SANDAL ROSE N' ROLL BICOLOR"/>
    <m/>
    <m/>
    <m/>
    <m/>
  </r>
  <r>
    <x v="0"/>
    <s v="Roger Vivier"/>
    <s v="RVW10206970RS0875B"/>
    <s v="RVW10206970-RS0-875B"/>
    <x v="0"/>
    <x v="0"/>
    <x v="3"/>
    <s v="SANDALS"/>
    <s v="RVW10206970"/>
    <s v="CALZ. APERTA DONNA TOMAIA TESSUTO FONDO CUOIO"/>
    <s v="RS0"/>
    <s v="68% VI 32% SE"/>
    <s v="875B"/>
    <m/>
    <s v="U801(BLU)+T201(LAGUNA)"/>
    <m/>
    <s v="Fall/Winter"/>
    <m/>
    <n v="0"/>
    <m/>
    <s v="W SHOES"/>
    <m/>
    <m/>
    <m/>
    <m/>
    <m/>
    <m/>
    <m/>
    <m/>
    <m/>
    <n v="0"/>
    <n v="0"/>
    <m/>
    <n v="0"/>
    <m/>
    <m/>
    <m/>
    <m/>
    <m/>
    <m/>
    <m/>
    <m/>
    <m/>
    <m/>
    <m/>
    <m/>
    <m/>
    <m/>
    <m/>
    <m/>
    <m/>
    <m/>
    <m/>
    <m/>
    <n v="0"/>
    <n v="500"/>
    <n v="0"/>
    <n v="1200"/>
    <n v="0"/>
    <n v="0.45"/>
    <n v="275"/>
    <n v="0"/>
    <s v="Italy"/>
    <m/>
    <s v="64042090"/>
    <x v="1"/>
    <s v="SANDAL ROSE N' ROLL BICOLOR"/>
    <m/>
    <m/>
    <m/>
    <m/>
  </r>
  <r>
    <x v="0"/>
    <s v="Roger Vivier"/>
    <s v="RVW11210300RS00C14"/>
    <s v="RVW11210300-RS0-0C14"/>
    <x v="0"/>
    <x v="0"/>
    <x v="3"/>
    <s v="SANDALS"/>
    <s v="RVW11210300"/>
    <s v="CALZ. APERTA DONNA TOMAIA TESSUTO FONDO CUOIO"/>
    <s v="RS0"/>
    <s v="68% VI 32% SE"/>
    <s v="0C14"/>
    <m/>
    <s v="M813(MAGENTA C+M807(FUXIA A+M600(SALMONE+M402(ROSA"/>
    <m/>
    <s v="Spring/Summer"/>
    <m/>
    <n v="0"/>
    <m/>
    <s v="W SHOES"/>
    <m/>
    <m/>
    <m/>
    <n v="1"/>
    <n v="1"/>
    <m/>
    <n v="2"/>
    <m/>
    <n v="1"/>
    <n v="1"/>
    <m/>
    <m/>
    <m/>
    <m/>
    <m/>
    <m/>
    <m/>
    <m/>
    <m/>
    <m/>
    <m/>
    <m/>
    <m/>
    <m/>
    <m/>
    <m/>
    <m/>
    <m/>
    <m/>
    <m/>
    <m/>
    <m/>
    <m/>
    <n v="6"/>
    <n v="287"/>
    <n v="1722"/>
    <n v="690"/>
    <n v="4140"/>
    <n v="0.45"/>
    <n v="157.85000000000002"/>
    <n v="947.10000000000014"/>
    <s v="Italy"/>
    <m/>
    <s v="64042090"/>
    <x v="0"/>
    <s v="SANDAL SPORT CHIC PLATEAU T.120"/>
    <m/>
    <m/>
    <m/>
    <m/>
  </r>
  <r>
    <x v="0"/>
    <s v="Roger Vivier"/>
    <s v="RVW11210300RS00C14"/>
    <s v="RVW11210300-RS0-0C14"/>
    <x v="0"/>
    <x v="0"/>
    <x v="3"/>
    <s v="SANDALS"/>
    <s v="RVW11210300"/>
    <s v="CALZ. APERTA DONNA TOMAIA TESSUTO FONDO CUOIO"/>
    <s v="RS0"/>
    <s v="68% VI 32% SE"/>
    <s v="0C14"/>
    <m/>
    <s v="M813(MAGENTA C+M807(FUXIA A+M600(SALMONE+M402(ROSA"/>
    <m/>
    <s v="Spring/Summer"/>
    <m/>
    <n v="0"/>
    <m/>
    <s v="W SHOES"/>
    <m/>
    <m/>
    <m/>
    <n v="0"/>
    <n v="0"/>
    <m/>
    <n v="0"/>
    <m/>
    <n v="0"/>
    <n v="0"/>
    <m/>
    <m/>
    <m/>
    <m/>
    <m/>
    <m/>
    <m/>
    <m/>
    <m/>
    <m/>
    <m/>
    <m/>
    <m/>
    <m/>
    <m/>
    <m/>
    <m/>
    <m/>
    <m/>
    <m/>
    <m/>
    <m/>
    <m/>
    <n v="0"/>
    <n v="287"/>
    <n v="0"/>
    <n v="690"/>
    <n v="0"/>
    <n v="0.45"/>
    <n v="157.85000000000002"/>
    <n v="0"/>
    <s v="Italy"/>
    <m/>
    <s v="64042090"/>
    <x v="1"/>
    <s v="SANDAL SPORT CHIC PLATEAU T.120"/>
    <m/>
    <m/>
    <m/>
    <m/>
  </r>
  <r>
    <x v="0"/>
    <s v="Roger Vivier"/>
    <s v="RVW12608910APBG822"/>
    <s v="RVW12608910-APB-G822"/>
    <x v="0"/>
    <x v="0"/>
    <x v="0"/>
    <s v="BALLERINA"/>
    <s v="RVW12608910"/>
    <s v="CALZ. APERTA DONNA TOMAIA TESSUTO FONDO CUOIO"/>
    <s v="APB"/>
    <s v="57% CO  43% SE"/>
    <s v="G822"/>
    <m/>
    <s v="CORALLO SCURO"/>
    <m/>
    <s v="Spring/Summer"/>
    <m/>
    <n v="0"/>
    <m/>
    <s v="W SHOES"/>
    <m/>
    <m/>
    <m/>
    <m/>
    <m/>
    <m/>
    <n v="1"/>
    <m/>
    <m/>
    <m/>
    <m/>
    <m/>
    <m/>
    <m/>
    <n v="1"/>
    <m/>
    <m/>
    <m/>
    <m/>
    <m/>
    <m/>
    <m/>
    <m/>
    <m/>
    <m/>
    <m/>
    <m/>
    <m/>
    <m/>
    <m/>
    <m/>
    <m/>
    <m/>
    <n v="2"/>
    <n v="300"/>
    <n v="600"/>
    <n v="720"/>
    <n v="1440"/>
    <n v="0.45"/>
    <n v="165"/>
    <n v="330"/>
    <s v="Italy"/>
    <m/>
    <s v="64042090"/>
    <x v="0"/>
    <s v="NEW OPEN TOE GIGI B.STRASS T.05"/>
    <m/>
    <m/>
    <m/>
    <m/>
  </r>
  <r>
    <x v="0"/>
    <s v="Roger Vivier"/>
    <s v="RVW12608910APBG822"/>
    <s v="RVW12608910-APB-G822"/>
    <x v="0"/>
    <x v="0"/>
    <x v="0"/>
    <s v="BALLERINA"/>
    <s v="RVW12608910"/>
    <s v="CALZ. APERTA DONNA TOMAIA TESSUTO FONDO CUOIO"/>
    <s v="APB"/>
    <s v="57% CO  43% SE"/>
    <s v="G822"/>
    <m/>
    <s v="CORALLO SCURO"/>
    <m/>
    <s v="Spring/Summer"/>
    <m/>
    <n v="0"/>
    <m/>
    <s v="W SHOES"/>
    <m/>
    <m/>
    <m/>
    <m/>
    <m/>
    <m/>
    <n v="0"/>
    <m/>
    <m/>
    <m/>
    <m/>
    <m/>
    <m/>
    <m/>
    <n v="0"/>
    <m/>
    <m/>
    <m/>
    <m/>
    <m/>
    <m/>
    <m/>
    <m/>
    <m/>
    <m/>
    <m/>
    <m/>
    <m/>
    <m/>
    <m/>
    <m/>
    <m/>
    <m/>
    <n v="0"/>
    <n v="300"/>
    <n v="0"/>
    <n v="720"/>
    <n v="0"/>
    <n v="0.45"/>
    <n v="165"/>
    <n v="0"/>
    <s v="Italy"/>
    <m/>
    <s v="64042090"/>
    <x v="1"/>
    <s v="NEW OPEN TOE GIGI B.STRASS T.05"/>
    <m/>
    <m/>
    <m/>
    <m/>
  </r>
  <r>
    <x v="0"/>
    <s v="Roger Vivier"/>
    <s v="RVW13308900MU2B999"/>
    <s v="RVW13308900-MU2-B999"/>
    <x v="0"/>
    <x v="0"/>
    <x v="0"/>
    <s v="PUMP"/>
    <s v="RVW13308900"/>
    <s v="SCARPA DONNA SOTTO CAV.TOMAIA PELLE F.DO CUOIO"/>
    <s v="MU2"/>
    <s v="CALFSKIN"/>
    <s v="B999"/>
    <m/>
    <s v="NERO"/>
    <m/>
    <s v="Spring/Summer"/>
    <m/>
    <n v="0"/>
    <m/>
    <s v="W SHOES"/>
    <m/>
    <n v="1"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n v="2"/>
    <n v="279"/>
    <n v="558"/>
    <n v="670"/>
    <n v="1340"/>
    <n v="0.45"/>
    <n v="153.45000000000002"/>
    <n v="306.90000000000003"/>
    <s v="Italy"/>
    <m/>
    <s v="64035999"/>
    <x v="0"/>
    <s v="NEW OPEN TOE GIGI T.100"/>
    <m/>
    <m/>
    <m/>
    <m/>
  </r>
  <r>
    <x v="0"/>
    <s v="Roger Vivier"/>
    <s v="RVW13308900MU2B999"/>
    <s v="RVW13308900-MU2-B999"/>
    <x v="0"/>
    <x v="0"/>
    <x v="0"/>
    <s v="PUMP"/>
    <s v="RVW13308900"/>
    <s v="SCARPA DONNA SOTTO CAV.TOMAIA PELLE F.DO CUOIO"/>
    <s v="MU2"/>
    <s v="CALFSKIN"/>
    <s v="B999"/>
    <m/>
    <s v="NERO"/>
    <m/>
    <s v="Spring/Summer"/>
    <m/>
    <n v="0"/>
    <m/>
    <s v="W SHOES"/>
    <m/>
    <n v="0"/>
    <m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279"/>
    <n v="0"/>
    <n v="670"/>
    <n v="0"/>
    <n v="0.45"/>
    <n v="153.45000000000002"/>
    <n v="0"/>
    <s v="Italy"/>
    <m/>
    <s v="64035999"/>
    <x v="1"/>
    <s v="NEW OPEN TOE GIGI T.100"/>
    <m/>
    <m/>
    <m/>
    <m/>
  </r>
  <r>
    <x v="0"/>
    <s v="Roger Vivier"/>
    <s v="RVW13308970RS0U606"/>
    <s v="RVW13308970-RS0-U606"/>
    <x v="0"/>
    <x v="0"/>
    <x v="0"/>
    <s v="PUMP"/>
    <s v="RVW13308970"/>
    <s v="CALZ. APERTA DONNA TOMAIA TESSUTO FONDO CUOIO"/>
    <s v="RS0"/>
    <s v="68% VI 32% SE"/>
    <s v="U606"/>
    <m/>
    <s v="BLU ELETTRICO"/>
    <m/>
    <s v="Spring/Summer"/>
    <m/>
    <n v="0"/>
    <m/>
    <s v="W SHOES"/>
    <m/>
    <m/>
    <m/>
    <m/>
    <m/>
    <m/>
    <m/>
    <m/>
    <m/>
    <m/>
    <n v="1"/>
    <m/>
    <m/>
    <m/>
    <m/>
    <m/>
    <m/>
    <m/>
    <m/>
    <m/>
    <m/>
    <m/>
    <m/>
    <m/>
    <m/>
    <m/>
    <m/>
    <m/>
    <m/>
    <m/>
    <m/>
    <m/>
    <m/>
    <n v="1"/>
    <n v="342"/>
    <n v="342"/>
    <n v="820"/>
    <n v="820"/>
    <n v="0.45"/>
    <n v="188.10000000000002"/>
    <n v="188.10000000000002"/>
    <s v="Italy"/>
    <m/>
    <s v="64042090"/>
    <x v="0"/>
    <s v="OPEN TOE GIGI F.STRASS T.100"/>
    <m/>
    <m/>
    <m/>
    <m/>
  </r>
  <r>
    <x v="0"/>
    <s v="Roger Vivier"/>
    <s v="RVW13308970RS0U606"/>
    <s v="RVW13308970-RS0-U606"/>
    <x v="0"/>
    <x v="0"/>
    <x v="0"/>
    <s v="PUMP"/>
    <s v="RVW13308970"/>
    <s v="CALZ. APERTA DONNA TOMAIA TESSUTO FONDO CUOIO"/>
    <s v="RS0"/>
    <s v="68% VI 32% SE"/>
    <s v="U606"/>
    <m/>
    <s v="BLU ELETTRICO"/>
    <m/>
    <s v="Spring/Summer"/>
    <m/>
    <n v="0"/>
    <m/>
    <s v="W SHOES"/>
    <m/>
    <m/>
    <m/>
    <m/>
    <m/>
    <m/>
    <m/>
    <m/>
    <m/>
    <m/>
    <n v="0"/>
    <m/>
    <m/>
    <m/>
    <m/>
    <m/>
    <m/>
    <m/>
    <m/>
    <m/>
    <m/>
    <m/>
    <m/>
    <m/>
    <m/>
    <m/>
    <m/>
    <m/>
    <m/>
    <m/>
    <m/>
    <m/>
    <m/>
    <n v="0"/>
    <n v="342"/>
    <n v="0"/>
    <n v="820"/>
    <n v="0"/>
    <n v="0.45"/>
    <n v="188.10000000000002"/>
    <n v="0"/>
    <s v="Italy"/>
    <m/>
    <s v="64042090"/>
    <x v="1"/>
    <s v="OPEN TOE GIGI F.STRASS T.100"/>
    <m/>
    <m/>
    <m/>
    <m/>
  </r>
  <r>
    <x v="0"/>
    <s v="Roger Vivier"/>
    <s v="RVW175052505FS974B"/>
    <s v="RVW17505250-5FS-974B"/>
    <x v="0"/>
    <x v="0"/>
    <x v="3"/>
    <s v="WEDGE SANDAL"/>
    <s v="RVW17505250"/>
    <s v="CALZ. APERTA DONNA TOMAIA TESSUTO FONDO CUOIO"/>
    <s v="5FS"/>
    <s v="75%(58% CO 42% VI) 25%(VITELLO)"/>
    <s v="974B"/>
    <m/>
    <s v="G800(ARANCIO CHIARO)+B999(NERO)"/>
    <m/>
    <s v="Spring/Summer"/>
    <m/>
    <n v="0"/>
    <m/>
    <s v="W SHOES"/>
    <m/>
    <m/>
    <n v="2"/>
    <m/>
    <n v="3"/>
    <m/>
    <n v="5"/>
    <m/>
    <n v="3"/>
    <m/>
    <n v="1"/>
    <m/>
    <m/>
    <m/>
    <m/>
    <m/>
    <m/>
    <m/>
    <m/>
    <m/>
    <m/>
    <m/>
    <m/>
    <m/>
    <m/>
    <m/>
    <m/>
    <m/>
    <m/>
    <m/>
    <m/>
    <m/>
    <m/>
    <n v="14"/>
    <n v="204"/>
    <n v="2856"/>
    <n v="490"/>
    <n v="6860"/>
    <n v="0.45"/>
    <n v="112.2"/>
    <n v="1570.8"/>
    <s v="Spain"/>
    <m/>
    <s v="64042090"/>
    <x v="0"/>
    <s v="CORDELLA"/>
    <m/>
    <m/>
    <m/>
    <m/>
  </r>
  <r>
    <x v="0"/>
    <s v="Roger Vivier"/>
    <s v="RVW175052505FS974B"/>
    <s v="RVW17505250-5FS-974B"/>
    <x v="0"/>
    <x v="0"/>
    <x v="3"/>
    <s v="WEDGE SANDAL"/>
    <s v="RVW17505250"/>
    <s v="CALZ. APERTA DONNA TOMAIA TESSUTO FONDO CUOIO"/>
    <s v="5FS"/>
    <s v="75%(58% CO 42% VI) 25%(VITELLO)"/>
    <s v="974B"/>
    <m/>
    <s v="G800(ARANCIO CHIARO)+B999(NERO)"/>
    <m/>
    <s v="Spring/Summer"/>
    <m/>
    <n v="0"/>
    <m/>
    <s v="W SHOES"/>
    <m/>
    <m/>
    <n v="0"/>
    <m/>
    <n v="0"/>
    <m/>
    <n v="0"/>
    <m/>
    <n v="0"/>
    <m/>
    <n v="0"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Spain"/>
    <m/>
    <s v="64042090"/>
    <x v="1"/>
    <s v="CORDELLA"/>
    <m/>
    <m/>
    <m/>
    <m/>
  </r>
  <r>
    <x v="0"/>
    <s v="Roger Vivier"/>
    <s v="RVW17505252T26467C"/>
    <s v="RVW17505252-T26-467C"/>
    <x v="0"/>
    <x v="0"/>
    <x v="3"/>
    <s v="WEDGE SANDAL"/>
    <s v="RVW17505252"/>
    <s v="SCARPA DONNA SOTTO CAV.TOMAIA PELLE F.DO CUOIO"/>
    <s v="T26"/>
    <s v="CALFSKIN"/>
    <s v="467C"/>
    <m/>
    <s v="C400(TORTORA)+C606(NATURALE CHIARO)"/>
    <m/>
    <s v="Spring/Summer"/>
    <m/>
    <n v="0"/>
    <m/>
    <s v="W SHOES"/>
    <m/>
    <m/>
    <n v="2"/>
    <m/>
    <n v="6"/>
    <m/>
    <n v="1"/>
    <m/>
    <n v="1"/>
    <m/>
    <m/>
    <m/>
    <m/>
    <m/>
    <m/>
    <m/>
    <m/>
    <m/>
    <m/>
    <m/>
    <m/>
    <m/>
    <m/>
    <m/>
    <m/>
    <m/>
    <m/>
    <m/>
    <m/>
    <m/>
    <m/>
    <m/>
    <m/>
    <n v="10"/>
    <n v="204"/>
    <n v="2040"/>
    <n v="490"/>
    <n v="4900"/>
    <n v="0.45"/>
    <n v="112.2"/>
    <n v="1122"/>
    <s v="Spain"/>
    <m/>
    <s v="64035999"/>
    <x v="0"/>
    <s v="CORDELLA B. LACQUE'"/>
    <m/>
    <m/>
    <m/>
    <m/>
  </r>
  <r>
    <x v="0"/>
    <s v="Roger Vivier"/>
    <s v="RVW17505252T26467C"/>
    <s v="RVW17505252-T26-467C"/>
    <x v="0"/>
    <x v="0"/>
    <x v="3"/>
    <s v="WEDGE SANDAL"/>
    <s v="RVW17505252"/>
    <s v="SCARPA DONNA SOTTO CAV.TOMAIA PELLE F.DO CUOIO"/>
    <s v="T26"/>
    <s v="CALFSKIN"/>
    <s v="467C"/>
    <m/>
    <s v="C400(TORTORA)+C606(NATURALE CHIARO)"/>
    <m/>
    <s v="Spring/Summer"/>
    <m/>
    <n v="0"/>
    <m/>
    <s v="W SHOES"/>
    <m/>
    <m/>
    <n v="0"/>
    <m/>
    <n v="0"/>
    <m/>
    <n v="0"/>
    <m/>
    <n v="0"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Spain"/>
    <m/>
    <s v="64035999"/>
    <x v="1"/>
    <s v="CORDELLA B. LACQUE'"/>
    <m/>
    <m/>
    <m/>
    <m/>
  </r>
  <r>
    <x v="0"/>
    <s v="Roger Vivier"/>
    <s v="RVW17509050F0M182D"/>
    <s v="RVW17509050-F0M-182D"/>
    <x v="0"/>
    <x v="0"/>
    <x v="3"/>
    <s v="WEDGE SANDAL"/>
    <s v="RVW17509050"/>
    <s v="CALZ. APERTA DONNA TOMAIA TESSUTO FONDO CUOIO"/>
    <s v="F0M"/>
    <s v="85%(74% CO 26%PL) 15%(VITELLO)"/>
    <s v="182D"/>
    <m/>
    <s v="U810(DENIM)+G406(VOLPE)"/>
    <m/>
    <s v="Spring/Summer"/>
    <m/>
    <n v="0"/>
    <m/>
    <s v="W SHOES"/>
    <m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  <n v="2"/>
    <n v="204"/>
    <n v="408"/>
    <n v="490"/>
    <n v="980"/>
    <n v="0.45"/>
    <n v="112.2"/>
    <n v="224.4"/>
    <s v="Spain"/>
    <m/>
    <s v="64042090"/>
    <x v="0"/>
    <s v="NEW CORDELLA T.100"/>
    <m/>
    <m/>
    <m/>
    <m/>
  </r>
  <r>
    <x v="0"/>
    <s v="Roger Vivier"/>
    <s v="RVW17509050F0M182D"/>
    <s v="RVW17509050-F0M-182D"/>
    <x v="0"/>
    <x v="0"/>
    <x v="3"/>
    <s v="WEDGE SANDAL"/>
    <s v="RVW17509050"/>
    <s v="CALZ. APERTA DONNA TOMAIA TESSUTO FONDO CUOIO"/>
    <s v="F0M"/>
    <s v="85%(74% CO 26%PL) 15%(VITELLO)"/>
    <s v="182D"/>
    <m/>
    <s v="U810(DENIM)+G406(VOLPE)"/>
    <m/>
    <s v="Spring/Summer"/>
    <m/>
    <n v="0"/>
    <m/>
    <s v="W SHOES"/>
    <m/>
    <m/>
    <m/>
    <m/>
    <n v="0"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Spain"/>
    <m/>
    <s v="64042090"/>
    <x v="1"/>
    <s v="NEW CORDELLA T.100"/>
    <m/>
    <m/>
    <m/>
    <m/>
  </r>
  <r>
    <x v="0"/>
    <s v="Roger Vivier"/>
    <s v="RVW17509050NO2C804"/>
    <s v="RVW17509050-NO2-C804"/>
    <x v="0"/>
    <x v="0"/>
    <x v="3"/>
    <s v="WEDGE SANDAL"/>
    <s v="RVW17509050"/>
    <s v="SCARPA DONNA SOTTO CAV.TOMAIA PELLE F.DO CUOIO"/>
    <s v="NO2"/>
    <s v="CALFSKIN"/>
    <s v="C804"/>
    <m/>
    <s v="CORDA SCURO"/>
    <m/>
    <s v="Spring/Summer"/>
    <m/>
    <n v="0"/>
    <m/>
    <s v="W SHOES"/>
    <m/>
    <m/>
    <m/>
    <m/>
    <n v="1"/>
    <m/>
    <n v="1"/>
    <m/>
    <n v="3"/>
    <m/>
    <n v="1"/>
    <m/>
    <n v="1"/>
    <m/>
    <m/>
    <m/>
    <m/>
    <m/>
    <m/>
    <m/>
    <m/>
    <m/>
    <m/>
    <m/>
    <m/>
    <m/>
    <m/>
    <m/>
    <m/>
    <m/>
    <m/>
    <m/>
    <m/>
    <n v="7"/>
    <n v="204"/>
    <n v="1428"/>
    <n v="490"/>
    <n v="3430"/>
    <n v="0.45"/>
    <n v="112.2"/>
    <n v="785.4"/>
    <s v="Italy"/>
    <m/>
    <s v="64035999"/>
    <x v="0"/>
    <s v="NEW CORDELLA T.100"/>
    <m/>
    <m/>
    <m/>
    <m/>
  </r>
  <r>
    <x v="0"/>
    <s v="Roger Vivier"/>
    <s v="RVW17509050NO2C804"/>
    <s v="RVW17509050-NO2-C804"/>
    <x v="0"/>
    <x v="0"/>
    <x v="3"/>
    <s v="WEDGE SANDAL"/>
    <s v="RVW17509050"/>
    <s v="SCARPA DONNA SOTTO CAV.TOMAIA PELLE F.DO CUOIO"/>
    <s v="NO2"/>
    <s v="CALFSKIN"/>
    <s v="C804"/>
    <m/>
    <s v="CORDA SCURO"/>
    <m/>
    <s v="Spring/Summer"/>
    <m/>
    <n v="0"/>
    <m/>
    <s v="W SHOES"/>
    <m/>
    <m/>
    <m/>
    <m/>
    <n v="0"/>
    <m/>
    <n v="0"/>
    <m/>
    <n v="0"/>
    <m/>
    <n v="0"/>
    <m/>
    <n v="0"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5999"/>
    <x v="1"/>
    <s v="NEW CORDELLA T.100"/>
    <m/>
    <m/>
    <m/>
    <m/>
  </r>
  <r>
    <x v="0"/>
    <s v="Roger Vivier"/>
    <s v="RVW17510451D1PR406"/>
    <s v="RVW17510451-D1P-R406"/>
    <x v="0"/>
    <x v="0"/>
    <x v="3"/>
    <s v="WEDGE SANDAL"/>
    <s v="RVW17510451"/>
    <s v="SCARPA DONNA SOTTO CAV.TOMAIA PELLE F.DO CUOIO"/>
    <s v="D1P"/>
    <s v="CALFSKIN"/>
    <s v="R406"/>
    <m/>
    <s v="RUBINO SCURO"/>
    <m/>
    <s v="Spring/Summ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204"/>
    <n v="408"/>
    <n v="490"/>
    <n v="980"/>
    <n v="0.45"/>
    <n v="112.2"/>
    <n v="224.4"/>
    <s v="Spain"/>
    <m/>
    <s v="64035999"/>
    <x v="0"/>
    <s v="ESPADRILLE CHPS T.100"/>
    <m/>
    <m/>
    <m/>
    <m/>
  </r>
  <r>
    <x v="0"/>
    <s v="Roger Vivier"/>
    <s v="RVW17510451D1PR406"/>
    <s v="RVW17510451-D1P-R406"/>
    <x v="0"/>
    <x v="0"/>
    <x v="3"/>
    <s v="WEDGE SANDAL"/>
    <s v="RVW17510451"/>
    <s v="SCARPA DONNA SOTTO CAV.TOMAIA PELLE F.DO CUOIO"/>
    <s v="D1P"/>
    <s v="CALFSKIN"/>
    <s v="R406"/>
    <m/>
    <s v="RUBINO SCURO"/>
    <m/>
    <s v="Spring/Summ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Spain"/>
    <m/>
    <s v="64035999"/>
    <x v="1"/>
    <s v="ESPADRILLE CHPS T.100"/>
    <m/>
    <m/>
    <m/>
    <m/>
  </r>
  <r>
    <x v="0"/>
    <s v="Roger Vivier"/>
    <s v="RVW20706510NZ2746B"/>
    <s v="RVW20706510-NZ2-746B"/>
    <x v="0"/>
    <x v="0"/>
    <x v="0"/>
    <s v="PUMP"/>
    <s v="RVW20706510"/>
    <s v="CALZ. APERTA DONNA TOMAIA TESSUTO FONDO CUOIO"/>
    <s v="NZ2"/>
    <s v="90%(74% CO 26%PL) 10%(VITELLO)"/>
    <s v="746B"/>
    <m/>
    <s v="B600(ANTRACITE+B999(NERO+T201(LAGUNA+V008(SALVIA"/>
    <m/>
    <s v="Fall/Winter"/>
    <m/>
    <n v="0"/>
    <m/>
    <s v="W SHOES"/>
    <m/>
    <m/>
    <m/>
    <m/>
    <m/>
    <m/>
    <n v="1"/>
    <m/>
    <m/>
    <m/>
    <m/>
    <m/>
    <m/>
    <n v="1"/>
    <m/>
    <m/>
    <m/>
    <m/>
    <m/>
    <m/>
    <m/>
    <m/>
    <m/>
    <m/>
    <m/>
    <m/>
    <m/>
    <m/>
    <m/>
    <m/>
    <m/>
    <m/>
    <m/>
    <n v="2"/>
    <n v="245"/>
    <n v="490"/>
    <n v="590"/>
    <n v="1180"/>
    <n v="0.45"/>
    <n v="134.75"/>
    <n v="269.5"/>
    <s v="Italy"/>
    <m/>
    <s v="64042090"/>
    <x v="0"/>
    <s v="QUEEN OPEN TOE T.105"/>
    <m/>
    <m/>
    <m/>
    <m/>
  </r>
  <r>
    <x v="0"/>
    <s v="Roger Vivier"/>
    <s v="RVW20706510NZ2746B"/>
    <s v="RVW20706510-NZ2-746B"/>
    <x v="0"/>
    <x v="0"/>
    <x v="0"/>
    <s v="PUMP"/>
    <s v="RVW20706510"/>
    <s v="CALZ. APERTA DONNA TOMAIA TESSUTO FONDO CUOIO"/>
    <s v="NZ2"/>
    <s v="90%(74% CO 26%PL) 10%(VITELLO)"/>
    <s v="746B"/>
    <m/>
    <s v="B600(ANTRACITE+B999(NERO+T201(LAGUNA+V008(SALVIA"/>
    <m/>
    <s v="Fall/Winter"/>
    <m/>
    <n v="0"/>
    <m/>
    <s v="W SHOES"/>
    <m/>
    <m/>
    <m/>
    <m/>
    <m/>
    <m/>
    <n v="0"/>
    <m/>
    <m/>
    <m/>
    <m/>
    <m/>
    <m/>
    <n v="0"/>
    <m/>
    <m/>
    <m/>
    <m/>
    <m/>
    <m/>
    <m/>
    <m/>
    <m/>
    <m/>
    <m/>
    <m/>
    <m/>
    <m/>
    <m/>
    <m/>
    <m/>
    <m/>
    <m/>
    <n v="0"/>
    <n v="245"/>
    <n v="0"/>
    <n v="590"/>
    <n v="0"/>
    <n v="0.45"/>
    <n v="134.75"/>
    <n v="0"/>
    <s v="Italy"/>
    <m/>
    <s v="64042090"/>
    <x v="1"/>
    <s v="QUEEN OPEN TOE T.105"/>
    <m/>
    <m/>
    <m/>
    <m/>
  </r>
  <r>
    <x v="0"/>
    <s v="Roger Vivier"/>
    <s v="RVW20802073O20G814"/>
    <s v="RVW20802073-O20-G814"/>
    <x v="0"/>
    <x v="0"/>
    <x v="0"/>
    <s v="BALLERINA"/>
    <s v="RVW20802073"/>
    <s v="SCARPA DONNA SOTTO CAV.TOMAIA PELLE F.DO GOMMA"/>
    <s v="O20"/>
    <s v="CALFSKIN"/>
    <s v="G814"/>
    <m/>
    <s v="BECCO D'OCA"/>
    <m/>
    <s v="Fall/Winter"/>
    <m/>
    <n v="0"/>
    <m/>
    <s v="W SHOES"/>
    <m/>
    <m/>
    <n v="1"/>
    <m/>
    <n v="1"/>
    <m/>
    <m/>
    <m/>
    <m/>
    <n v="1"/>
    <m/>
    <n v="1"/>
    <m/>
    <n v="1"/>
    <m/>
    <m/>
    <m/>
    <m/>
    <m/>
    <m/>
    <m/>
    <m/>
    <m/>
    <m/>
    <m/>
    <m/>
    <m/>
    <m/>
    <m/>
    <m/>
    <m/>
    <m/>
    <m/>
    <n v="5"/>
    <n v="216"/>
    <n v="1080"/>
    <n v="520"/>
    <n v="2600"/>
    <n v="0.45"/>
    <n v="118.80000000000001"/>
    <n v="594"/>
    <s v="Italy"/>
    <m/>
    <s v="64039998"/>
    <x v="0"/>
    <s v="GOMMETTE TURTLE BUCKLE"/>
    <m/>
    <m/>
    <m/>
    <m/>
  </r>
  <r>
    <x v="0"/>
    <s v="Roger Vivier"/>
    <s v="RVW20802073O20G814"/>
    <s v="RVW20802073-O20-G814"/>
    <x v="0"/>
    <x v="0"/>
    <x v="0"/>
    <s v="BALLERINA"/>
    <s v="RVW20802073"/>
    <s v="SCARPA DONNA SOTTO CAV.TOMAIA PELLE F.DO GOMMA"/>
    <s v="O20"/>
    <s v="CALFSKIN"/>
    <s v="G814"/>
    <m/>
    <s v="BECCO D'OCA"/>
    <m/>
    <s v="Fall/Winter"/>
    <m/>
    <n v="0"/>
    <m/>
    <s v="W SHOES"/>
    <m/>
    <m/>
    <n v="0"/>
    <m/>
    <n v="0"/>
    <m/>
    <m/>
    <m/>
    <m/>
    <n v="0"/>
    <m/>
    <n v="0"/>
    <m/>
    <n v="0"/>
    <m/>
    <m/>
    <m/>
    <m/>
    <m/>
    <m/>
    <m/>
    <m/>
    <m/>
    <m/>
    <m/>
    <m/>
    <m/>
    <m/>
    <m/>
    <m/>
    <m/>
    <m/>
    <m/>
    <n v="0"/>
    <n v="216"/>
    <n v="0"/>
    <n v="520"/>
    <n v="0"/>
    <n v="0.45"/>
    <n v="118.80000000000001"/>
    <n v="0"/>
    <s v="Italy"/>
    <m/>
    <s v="64039998"/>
    <x v="1"/>
    <s v="GOMMETTE TURTLE BUCKLE"/>
    <m/>
    <m/>
    <m/>
    <m/>
  </r>
  <r>
    <x v="0"/>
    <s v="Roger Vivier"/>
    <s v="RVW208020766WAB202"/>
    <s v="RVW20802076-6WA-B202"/>
    <x v="0"/>
    <x v="0"/>
    <x v="0"/>
    <s v="BALLERINA"/>
    <s v="RVW20802076"/>
    <s v="SLIP-ON DONNA TOMAIA TESSUTO FONDO GOMMA"/>
    <s v="6WA"/>
    <s v="40%PL 40%PU 20%VI"/>
    <s v="B202"/>
    <m/>
    <s v="PLATINO"/>
    <m/>
    <s v="Spring/Summer"/>
    <m/>
    <n v="0"/>
    <m/>
    <s v="W SHOES"/>
    <n v="3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5"/>
    <n v="195"/>
    <n v="975"/>
    <n v="470"/>
    <n v="2350"/>
    <n v="0.45"/>
    <n v="107.25000000000001"/>
    <n v="536.25000000000011"/>
    <s v="Italy"/>
    <m/>
    <s v="64041990"/>
    <x v="0"/>
    <s v="GOMMETTE METAL BUCKLE"/>
    <m/>
    <m/>
    <m/>
    <m/>
  </r>
  <r>
    <x v="0"/>
    <s v="Roger Vivier"/>
    <s v="RVW208020766WAB202"/>
    <s v="RVW20802076-6WA-B202"/>
    <x v="0"/>
    <x v="0"/>
    <x v="0"/>
    <s v="BALLERINA"/>
    <s v="RVW20802076"/>
    <s v="SLIP-ON DONNA TOMAIA TESSUTO FONDO GOMMA"/>
    <s v="6WA"/>
    <s v="40%PL 40%PU 20%VI"/>
    <s v="B202"/>
    <m/>
    <s v="PLATINO"/>
    <m/>
    <s v="Spring/Summer"/>
    <m/>
    <n v="0"/>
    <m/>
    <s v="W SHOES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195"/>
    <n v="0"/>
    <n v="470"/>
    <n v="0"/>
    <n v="0.45"/>
    <n v="107.25000000000001"/>
    <n v="0"/>
    <s v="Italy"/>
    <m/>
    <s v="64041990"/>
    <x v="1"/>
    <s v="GOMMETTE METAL BUCKLE"/>
    <m/>
    <m/>
    <m/>
    <m/>
  </r>
  <r>
    <x v="0"/>
    <s v="Roger Vivier"/>
    <s v="RVW20802076Y40B200"/>
    <s v="RVW20802076-Y40-B200"/>
    <x v="0"/>
    <x v="0"/>
    <x v="0"/>
    <s v="BALLERINA"/>
    <s v="RVW20802076"/>
    <s v="SCARPA DONNA SOTTO CAV.TOMAIA PELLE F.DO GOMMA"/>
    <s v="Y40"/>
    <s v="LAMBSKIN (OVIS ARIES ARIES)"/>
    <s v="B200"/>
    <m/>
    <s v="ARGENTO"/>
    <m/>
    <s v="Spring/Summer"/>
    <m/>
    <n v="0"/>
    <m/>
    <s v="W SHOES"/>
    <m/>
    <m/>
    <n v="3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n v="4"/>
    <n v="195"/>
    <n v="780"/>
    <n v="470"/>
    <n v="1880"/>
    <n v="0.45"/>
    <n v="107.25000000000001"/>
    <n v="429.00000000000006"/>
    <s v="Italy"/>
    <m/>
    <s v="64039998"/>
    <x v="0"/>
    <s v="GOMMETTE METAL BUCKLE"/>
    <m/>
    <m/>
    <m/>
    <m/>
  </r>
  <r>
    <x v="0"/>
    <s v="Roger Vivier"/>
    <s v="RVW20802076Y40B200"/>
    <s v="RVW20802076-Y40-B200"/>
    <x v="0"/>
    <x v="0"/>
    <x v="0"/>
    <s v="BALLERINA"/>
    <s v="RVW20802076"/>
    <s v="SCARPA DONNA SOTTO CAV.TOMAIA PELLE F.DO GOMMA"/>
    <s v="Y40"/>
    <s v="LAMBSKIN (OVIS ARIES ARIES)"/>
    <s v="B200"/>
    <m/>
    <s v="ARGENTO"/>
    <m/>
    <s v="Spring/Summer"/>
    <m/>
    <n v="0"/>
    <m/>
    <s v="W SHOES"/>
    <m/>
    <m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195"/>
    <n v="0"/>
    <n v="470"/>
    <n v="0"/>
    <n v="0.45"/>
    <n v="107.25000000000001"/>
    <n v="0"/>
    <s v="Italy"/>
    <m/>
    <s v="64039998"/>
    <x v="1"/>
    <s v="GOMMETTE METAL BUCKLE"/>
    <m/>
    <m/>
    <m/>
    <m/>
  </r>
  <r>
    <x v="0"/>
    <s v="Roger Vivier"/>
    <s v="RVW20802076Y40G203"/>
    <s v="RVW20802076-Y40-G203"/>
    <x v="0"/>
    <x v="0"/>
    <x v="0"/>
    <s v="BALLERINA"/>
    <s v="RVW20802076"/>
    <s v="SCARPA DONNA SOTTO CAV.TOMAIA PELLE F.DO GOMMA"/>
    <s v="Y40"/>
    <s v="LAMBSKIN (OVIS ARIES ARIES)"/>
    <s v="G203"/>
    <m/>
    <s v="ORO"/>
    <m/>
    <s v="Spring/Summer"/>
    <m/>
    <n v="0"/>
    <m/>
    <s v="W SHOES"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95"/>
    <n v="195"/>
    <n v="470"/>
    <n v="470"/>
    <n v="0.45"/>
    <n v="107.25000000000001"/>
    <n v="107.25000000000001"/>
    <s v="Italy"/>
    <m/>
    <s v="64039998"/>
    <x v="0"/>
    <s v="GOMMETTE METAL BUCKLE"/>
    <m/>
    <m/>
    <m/>
    <m/>
  </r>
  <r>
    <x v="0"/>
    <s v="Roger Vivier"/>
    <s v="RVW20802076Y40G203"/>
    <s v="RVW20802076-Y40-G203"/>
    <x v="0"/>
    <x v="0"/>
    <x v="0"/>
    <s v="BALLERINA"/>
    <s v="RVW20802076"/>
    <s v="SCARPA DONNA SOTTO CAV.TOMAIA PELLE F.DO GOMMA"/>
    <s v="Y40"/>
    <s v="LAMBSKIN (OVIS ARIES ARIES)"/>
    <s v="G203"/>
    <m/>
    <s v="ORO"/>
    <m/>
    <s v="Spring/Summer"/>
    <m/>
    <n v="0"/>
    <m/>
    <s v="W SHOES"/>
    <m/>
    <m/>
    <m/>
    <m/>
    <m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n v="195"/>
    <n v="0"/>
    <n v="470"/>
    <n v="0"/>
    <n v="0.45"/>
    <n v="107.25000000000001"/>
    <n v="0"/>
    <s v="Italy"/>
    <m/>
    <s v="64039998"/>
    <x v="1"/>
    <s v="GOMMETTE METAL BUCKLE"/>
    <m/>
    <m/>
    <m/>
    <m/>
  </r>
  <r>
    <x v="0"/>
    <s v="Roger Vivier"/>
    <s v="RVW20813320OW0B999"/>
    <s v="RVW20813320-OW0-B999"/>
    <x v="0"/>
    <x v="0"/>
    <x v="0"/>
    <s v="BALLERINA"/>
    <s v="RVW20813320"/>
    <s v="SCARPA DONNA SOTTO CAV.TOMAIA PELLE F.DO GOMMA"/>
    <s v="OW0"/>
    <s v="CALFSKIN"/>
    <s v="B999"/>
    <m/>
    <s v="NERO"/>
    <m/>
    <s v="Spring/Summer"/>
    <m/>
    <n v="0"/>
    <m/>
    <s v="W SHOES"/>
    <m/>
    <m/>
    <n v="2"/>
    <n v="3"/>
    <n v="1"/>
    <m/>
    <m/>
    <m/>
    <m/>
    <m/>
    <m/>
    <m/>
    <m/>
    <m/>
    <m/>
    <m/>
    <m/>
    <m/>
    <m/>
    <m/>
    <m/>
    <m/>
    <m/>
    <m/>
    <m/>
    <m/>
    <m/>
    <m/>
    <m/>
    <m/>
    <m/>
    <m/>
    <m/>
    <n v="6"/>
    <n v="204"/>
    <n v="1224"/>
    <n v="490"/>
    <n v="2940"/>
    <n v="0.45"/>
    <n v="112.2"/>
    <n v="673.2"/>
    <s v="Italy"/>
    <m/>
    <s v="64039998"/>
    <x v="0"/>
    <s v="GOMMETTE T-SHIRT LOVE"/>
    <m/>
    <m/>
    <m/>
    <m/>
  </r>
  <r>
    <x v="0"/>
    <s v="Roger Vivier"/>
    <s v="RVW20813320OW0B999"/>
    <s v="RVW20813320-OW0-B999"/>
    <x v="0"/>
    <x v="0"/>
    <x v="0"/>
    <s v="BALLERINA"/>
    <s v="RVW20813320"/>
    <s v="SCARPA DONNA SOTTO CAV.TOMAIA PELLE F.DO GOMMA"/>
    <s v="OW0"/>
    <s v="CALFSKIN"/>
    <s v="B999"/>
    <m/>
    <s v="NERO"/>
    <m/>
    <s v="Spring/Summer"/>
    <m/>
    <n v="0"/>
    <m/>
    <s v="W SHOES"/>
    <m/>
    <m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9998"/>
    <x v="1"/>
    <s v="GOMMETTE T-SHIRT LOVE"/>
    <m/>
    <m/>
    <m/>
    <m/>
  </r>
  <r>
    <x v="0"/>
    <s v="Roger Vivier"/>
    <s v="RVW20813340D1PC019"/>
    <s v="RVW20813340-D1P-C019"/>
    <x v="0"/>
    <x v="0"/>
    <x v="0"/>
    <s v="BALLERINA"/>
    <s v="RVW20813340"/>
    <s v="SCARPA DONNA SOTTO CAV.TOMAIA PELLE F.DO GOMMA"/>
    <s v="D1P"/>
    <s v="CALFSKIN"/>
    <s v="C019"/>
    <m/>
    <s v="CIRE'"/>
    <m/>
    <s v="Spring/Summer"/>
    <m/>
    <n v="0"/>
    <m/>
    <s v="W SHOES"/>
    <m/>
    <m/>
    <n v="1"/>
    <n v="1"/>
    <n v="1"/>
    <n v="1"/>
    <n v="1"/>
    <m/>
    <m/>
    <m/>
    <m/>
    <m/>
    <m/>
    <m/>
    <m/>
    <m/>
    <m/>
    <m/>
    <m/>
    <m/>
    <m/>
    <m/>
    <m/>
    <m/>
    <m/>
    <m/>
    <m/>
    <m/>
    <m/>
    <m/>
    <m/>
    <m/>
    <m/>
    <n v="5"/>
    <n v="204"/>
    <n v="1020"/>
    <n v="490"/>
    <n v="2450"/>
    <n v="0.45"/>
    <n v="112.2"/>
    <n v="561"/>
    <s v="Italy"/>
    <m/>
    <s v="64039998"/>
    <x v="0"/>
    <s v="GOMMETTE T-SHIRT POIS"/>
    <m/>
    <m/>
    <m/>
    <m/>
  </r>
  <r>
    <x v="0"/>
    <s v="Roger Vivier"/>
    <s v="RVW20813340D1PC019"/>
    <s v="RVW20813340-D1P-C019"/>
    <x v="0"/>
    <x v="0"/>
    <x v="0"/>
    <s v="BALLERINA"/>
    <s v="RVW20813340"/>
    <s v="SCARPA DONNA SOTTO CAV.TOMAIA PELLE F.DO GOMMA"/>
    <s v="D1P"/>
    <s v="CALFSKIN"/>
    <s v="C019"/>
    <m/>
    <s v="CIRE'"/>
    <m/>
    <s v="Spring/Summer"/>
    <m/>
    <n v="0"/>
    <m/>
    <s v="W SHOES"/>
    <m/>
    <m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9998"/>
    <x v="1"/>
    <s v="GOMMETTE T-SHIRT POIS"/>
    <m/>
    <m/>
    <m/>
    <m/>
  </r>
  <r>
    <x v="0"/>
    <s v="Roger Vivier"/>
    <s v="RVW20815130O20B999"/>
    <s v="RVW20815130-O20-B999"/>
    <x v="0"/>
    <x v="0"/>
    <x v="0"/>
    <s v="BALLERINA"/>
    <s v="RVW20815130"/>
    <s v="SCARPA DONNA SOTTO CAV.TOMAIA PELLE F.DO GOMMA"/>
    <s v="O20"/>
    <s v="CALFSKIN"/>
    <s v="B999"/>
    <m/>
    <s v="NERO"/>
    <m/>
    <s v="Fall/Winter"/>
    <m/>
    <n v="0"/>
    <m/>
    <s v="W SHOES"/>
    <m/>
    <m/>
    <m/>
    <m/>
    <n v="1"/>
    <n v="1"/>
    <n v="1"/>
    <m/>
    <m/>
    <m/>
    <m/>
    <m/>
    <m/>
    <m/>
    <m/>
    <m/>
    <m/>
    <m/>
    <m/>
    <m/>
    <m/>
    <m/>
    <m/>
    <m/>
    <m/>
    <m/>
    <m/>
    <m/>
    <m/>
    <m/>
    <m/>
    <m/>
    <m/>
    <n v="3"/>
    <n v="246"/>
    <n v="738"/>
    <n v="590"/>
    <n v="1770"/>
    <n v="0.45"/>
    <n v="135.30000000000001"/>
    <n v="405.90000000000003"/>
    <s v="Italy"/>
    <m/>
    <s v="64039998"/>
    <x v="0"/>
    <s v="GOMMETTE FUR"/>
    <m/>
    <m/>
    <m/>
    <m/>
  </r>
  <r>
    <x v="0"/>
    <s v="Roger Vivier"/>
    <s v="RVW20815130O20B999"/>
    <s v="RVW20815130-O20-B999"/>
    <x v="0"/>
    <x v="0"/>
    <x v="0"/>
    <s v="BALLERINA"/>
    <s v="RVW20815130"/>
    <s v="SCARPA DONNA SOTTO CAV.TOMAIA PELLE F.DO GOMMA"/>
    <s v="O20"/>
    <s v="CALFSKIN"/>
    <s v="B999"/>
    <m/>
    <s v="NERO"/>
    <m/>
    <s v="Fall/Winter"/>
    <m/>
    <n v="0"/>
    <m/>
    <s v="W SHOES"/>
    <m/>
    <m/>
    <m/>
    <m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n v="0"/>
    <n v="246"/>
    <n v="0"/>
    <n v="590"/>
    <n v="0"/>
    <n v="0.45"/>
    <n v="135.30000000000001"/>
    <n v="0"/>
    <s v="Italy"/>
    <m/>
    <s v="64039998"/>
    <x v="1"/>
    <s v="GOMMETTE FUR"/>
    <m/>
    <m/>
    <m/>
    <m/>
  </r>
  <r>
    <x v="0"/>
    <s v="Roger Vivier"/>
    <s v="RVW20815800C8Y0IR7"/>
    <s v="RVW20815800-C8Y-0IR7"/>
    <x v="0"/>
    <x v="0"/>
    <x v="0"/>
    <s v="BALLERINA"/>
    <s v="RVW20815800"/>
    <s v="SCARPA DONNA SOTTO CAV.TOMAIA PELLE F.DO GOMMA"/>
    <s v="C8Y"/>
    <s v="90%(AGNELLO) 10%(VITELLO)"/>
    <s v="0IR7"/>
    <m/>
    <s v="M415(AZALEA)+B999(NERO)"/>
    <m/>
    <s v="Spring/Summer"/>
    <m/>
    <n v="0"/>
    <m/>
    <s v="W SHOES"/>
    <m/>
    <n v="1"/>
    <m/>
    <n v="3"/>
    <n v="2"/>
    <m/>
    <n v="2"/>
    <n v="2"/>
    <m/>
    <n v="1"/>
    <m/>
    <m/>
    <m/>
    <m/>
    <m/>
    <m/>
    <m/>
    <m/>
    <m/>
    <m/>
    <m/>
    <m/>
    <m/>
    <m/>
    <m/>
    <m/>
    <m/>
    <m/>
    <m/>
    <m/>
    <m/>
    <m/>
    <m/>
    <n v="11"/>
    <n v="204"/>
    <n v="2244"/>
    <n v="490"/>
    <n v="5390"/>
    <n v="0.45"/>
    <n v="112.2"/>
    <n v="1234.2"/>
    <s v="Italy"/>
    <m/>
    <s v="64039998"/>
    <x v="0"/>
    <s v="BALL. FLOWER T.05"/>
    <m/>
    <m/>
    <m/>
    <m/>
  </r>
  <r>
    <x v="0"/>
    <s v="Roger Vivier"/>
    <s v="RVW20815800C8Y0IR7"/>
    <s v="RVW20815800-C8Y-0IR7"/>
    <x v="0"/>
    <x v="0"/>
    <x v="0"/>
    <s v="BALLERINA"/>
    <s v="RVW20815800"/>
    <s v="SCARPA DONNA SOTTO CAV.TOMAIA PELLE F.DO GOMMA"/>
    <s v="C8Y"/>
    <s v="90%(AGNELLO) 10%(VITELLO)"/>
    <s v="0IR7"/>
    <m/>
    <s v="M415(AZALEA)+B999(NERO)"/>
    <m/>
    <s v="Spring/Summer"/>
    <m/>
    <n v="0"/>
    <m/>
    <s v="W SHOES"/>
    <m/>
    <n v="0"/>
    <m/>
    <n v="0"/>
    <n v="0"/>
    <m/>
    <n v="0"/>
    <n v="0"/>
    <m/>
    <n v="0"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9998"/>
    <x v="1"/>
    <s v="BALL. FLOWER T.05"/>
    <m/>
    <m/>
    <m/>
    <m/>
  </r>
  <r>
    <x v="0"/>
    <s v="Roger Vivier"/>
    <s v="RVW20816010BSS0N80"/>
    <s v="RVW20816010-BSS-0N80"/>
    <x v="0"/>
    <x v="0"/>
    <x v="0"/>
    <s v="BALLERINA"/>
    <s v="RVW20816010"/>
    <s v="SCARPA DONNA SOTTO CAV.TOMAIA PELLE F.DO GOMMA"/>
    <s v="BSS"/>
    <s v="CALFSKIN"/>
    <s v="0N80"/>
    <m/>
    <s v="B999(NERO+C019(CIRE'+G019(SMILE+U401(TURCHESE+M415"/>
    <m/>
    <s v="Spring/Summer"/>
    <m/>
    <n v="0"/>
    <m/>
    <s v="W SHOES"/>
    <m/>
    <n v="1"/>
    <n v="1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  <n v="5"/>
    <n v="217"/>
    <n v="1085"/>
    <n v="520"/>
    <n v="2600"/>
    <n v="0.45"/>
    <n v="119.35000000000001"/>
    <n v="596.75"/>
    <s v="Italy"/>
    <m/>
    <s v="64039998"/>
    <x v="0"/>
    <s v="GOMMETTE GRAPHIC T.05"/>
    <m/>
    <m/>
    <m/>
    <m/>
  </r>
  <r>
    <x v="0"/>
    <s v="Roger Vivier"/>
    <s v="RVW20816010BSS0N80"/>
    <s v="RVW20816010-BSS-0N80"/>
    <x v="0"/>
    <x v="0"/>
    <x v="0"/>
    <s v="BALLERINA"/>
    <s v="RVW20816010"/>
    <s v="SCARPA DONNA SOTTO CAV.TOMAIA PELLE F.DO GOMMA"/>
    <s v="BSS"/>
    <s v="CALFSKIN"/>
    <s v="0N80"/>
    <m/>
    <s v="B999(NERO+C019(CIRE'+G019(SMILE+U401(TURCHESE+M415"/>
    <m/>
    <s v="Spring/Summer"/>
    <m/>
    <n v="0"/>
    <m/>
    <s v="W SHOES"/>
    <m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217"/>
    <n v="0"/>
    <n v="520"/>
    <n v="0"/>
    <n v="0.45"/>
    <n v="119.35000000000001"/>
    <n v="0"/>
    <s v="Italy"/>
    <m/>
    <s v="64039998"/>
    <x v="1"/>
    <s v="GOMMETTE GRAPHIC T.05"/>
    <m/>
    <m/>
    <m/>
    <m/>
  </r>
  <r>
    <x v="0"/>
    <s v="Roger Vivier"/>
    <s v="RVW20817610OW4C019"/>
    <s v="RVW20817610-OW4-C019"/>
    <x v="0"/>
    <x v="0"/>
    <x v="0"/>
    <s v="BALLERINA"/>
    <s v="RVW20817610"/>
    <s v="SCARPA DONNA SOTTO CAV.TOMAIA PELLE F.DO GOMMA"/>
    <s v="OW4"/>
    <s v="CALFSKIN"/>
    <s v="C019"/>
    <m/>
    <s v="CIRE'"/>
    <m/>
    <s v="Fall/Winter"/>
    <m/>
    <n v="0"/>
    <m/>
    <s v="W SHOES"/>
    <n v="2"/>
    <n v="2"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n v="5"/>
    <n v="204"/>
    <n v="1020"/>
    <n v="490"/>
    <n v="2450"/>
    <n v="0.45"/>
    <n v="112.2"/>
    <n v="561"/>
    <s v="Italy"/>
    <m/>
    <s v="64039998"/>
    <x v="0"/>
    <s v="BALL. T-SHIRT RV"/>
    <m/>
    <m/>
    <m/>
    <m/>
  </r>
  <r>
    <x v="0"/>
    <s v="Roger Vivier"/>
    <s v="RVW20817610OW4C019"/>
    <s v="RVW20817610-OW4-C019"/>
    <x v="0"/>
    <x v="0"/>
    <x v="0"/>
    <s v="BALLERINA"/>
    <s v="RVW20817610"/>
    <s v="SCARPA DONNA SOTTO CAV.TOMAIA PELLE F.DO GOMMA"/>
    <s v="OW4"/>
    <s v="CALFSKIN"/>
    <s v="C019"/>
    <m/>
    <s v="CIRE'"/>
    <m/>
    <s v="Fall/Winter"/>
    <m/>
    <n v="0"/>
    <m/>
    <s v="W SHOES"/>
    <n v="0"/>
    <n v="0"/>
    <m/>
    <m/>
    <m/>
    <m/>
    <m/>
    <m/>
    <m/>
    <m/>
    <m/>
    <m/>
    <m/>
    <m/>
    <m/>
    <m/>
    <n v="0"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9998"/>
    <x v="1"/>
    <s v="BALL. T-SHIRT RV"/>
    <m/>
    <m/>
    <m/>
    <m/>
  </r>
  <r>
    <x v="0"/>
    <s v="Roger Vivier"/>
    <s v="RVW209062309M0B012"/>
    <s v="RVW20906230-9M0-B012"/>
    <x v="0"/>
    <x v="0"/>
    <x v="3"/>
    <s v="SANDALS"/>
    <s v="RVW20906230"/>
    <s v="SANDALI DONNA TOMAIA PELLE FONDO CUOIO"/>
    <s v="9M0"/>
    <s v="GOATSKIN"/>
    <s v="B012"/>
    <m/>
    <s v="BIANCO SPORCO"/>
    <m/>
    <s v="Spring/Summer"/>
    <m/>
    <n v="0"/>
    <m/>
    <s v="W SHOES"/>
    <m/>
    <n v="1"/>
    <m/>
    <m/>
    <n v="1"/>
    <n v="1"/>
    <n v="1"/>
    <n v="1"/>
    <m/>
    <m/>
    <m/>
    <m/>
    <m/>
    <m/>
    <m/>
    <m/>
    <m/>
    <m/>
    <m/>
    <m/>
    <m/>
    <m/>
    <m/>
    <m/>
    <m/>
    <m/>
    <m/>
    <m/>
    <m/>
    <m/>
    <m/>
    <m/>
    <m/>
    <n v="5"/>
    <n v="229"/>
    <n v="1145"/>
    <n v="550"/>
    <n v="2750"/>
    <n v="0.45"/>
    <n v="125.95000000000002"/>
    <n v="629.75000000000011"/>
    <s v="Italy"/>
    <m/>
    <s v="64035939"/>
    <x v="0"/>
    <s v="SANDALE CHIPS T.45"/>
    <m/>
    <m/>
    <m/>
    <m/>
  </r>
  <r>
    <x v="0"/>
    <s v="Roger Vivier"/>
    <s v="RVW209062309M0B012"/>
    <s v="RVW20906230-9M0-B012"/>
    <x v="0"/>
    <x v="0"/>
    <x v="3"/>
    <s v="SANDALS"/>
    <s v="RVW20906230"/>
    <s v="SANDALI DONNA TOMAIA PELLE FONDO CUOIO"/>
    <s v="9M0"/>
    <s v="GOATSKIN"/>
    <s v="B012"/>
    <m/>
    <s v="BIANCO SPORCO"/>
    <m/>
    <s v="Spring/Summer"/>
    <m/>
    <n v="0"/>
    <m/>
    <s v="W SHOES"/>
    <m/>
    <n v="0"/>
    <m/>
    <m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229"/>
    <n v="0"/>
    <n v="550"/>
    <n v="0"/>
    <n v="0.45"/>
    <n v="125.95000000000002"/>
    <n v="0"/>
    <s v="Italy"/>
    <m/>
    <s v="64035939"/>
    <x v="1"/>
    <s v="SANDALE CHIPS T.45"/>
    <m/>
    <m/>
    <m/>
    <m/>
  </r>
  <r>
    <x v="0"/>
    <s v="Roger Vivier"/>
    <s v="RVW20909880O20C018"/>
    <s v="RVW20909880-O20-C018"/>
    <x v="0"/>
    <x v="0"/>
    <x v="3"/>
    <s v="SANDALS"/>
    <s v="RVW20909880"/>
    <s v="SANDALI DONNA TOMAIA PELLE FONDO CUOIO"/>
    <s v="O20"/>
    <s v="CALFSKIN"/>
    <s v="C018"/>
    <m/>
    <s v="BURRO SCURO"/>
    <m/>
    <s v="Spring/Summer"/>
    <m/>
    <n v="0"/>
    <m/>
    <s v="W SHOES"/>
    <n v="1"/>
    <n v="1"/>
    <n v="2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n v="5"/>
    <n v="246"/>
    <n v="1230"/>
    <n v="590"/>
    <n v="2950"/>
    <n v="0.45"/>
    <n v="135.30000000000001"/>
    <n v="676.5"/>
    <s v="Italy"/>
    <m/>
    <s v="64035939"/>
    <x v="0"/>
    <s v="SANDAL CHAIN GEOMETRIC T.45"/>
    <m/>
    <m/>
    <m/>
    <m/>
  </r>
  <r>
    <x v="0"/>
    <s v="Roger Vivier"/>
    <s v="RVW20909880O20C018"/>
    <s v="RVW20909880-O20-C018"/>
    <x v="0"/>
    <x v="0"/>
    <x v="3"/>
    <s v="SANDALS"/>
    <s v="RVW20909880"/>
    <s v="SANDALI DONNA TOMAIA PELLE FONDO CUOIO"/>
    <s v="O20"/>
    <s v="CALFSKIN"/>
    <s v="C018"/>
    <m/>
    <s v="BURRO SCURO"/>
    <m/>
    <s v="Spring/Summer"/>
    <m/>
    <n v="0"/>
    <m/>
    <s v="W SHOES"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246"/>
    <n v="0"/>
    <n v="590"/>
    <n v="0"/>
    <n v="0.45"/>
    <n v="135.30000000000001"/>
    <n v="0"/>
    <s v="Italy"/>
    <m/>
    <s v="64035939"/>
    <x v="1"/>
    <s v="SANDAL CHAIN GEOMETRIC T.45"/>
    <m/>
    <m/>
    <m/>
    <m/>
  </r>
  <r>
    <x v="0"/>
    <s v="Roger Vivier"/>
    <s v="RVW20913500RS0M807"/>
    <s v="RVW20913500-RS0-M807"/>
    <x v="0"/>
    <x v="0"/>
    <x v="3"/>
    <s v="SANDALS"/>
    <s v="RVW20913500"/>
    <s v="CALZ. APERTA DONNA TOMAIA TESSUTO FONDO CUOIO"/>
    <s v="RS0"/>
    <s v="68% VI 32% SE"/>
    <s v="M807"/>
    <m/>
    <s v="FUXIA ACCESO"/>
    <m/>
    <s v="Spring/Summer"/>
    <m/>
    <n v="0"/>
    <m/>
    <s v="W SHOES"/>
    <n v="3"/>
    <n v="1"/>
    <n v="3"/>
    <n v="7"/>
    <n v="3"/>
    <n v="4"/>
    <n v="11"/>
    <n v="6"/>
    <n v="2"/>
    <n v="2"/>
    <n v="5"/>
    <n v="1"/>
    <m/>
    <m/>
    <m/>
    <m/>
    <m/>
    <m/>
    <m/>
    <m/>
    <m/>
    <m/>
    <m/>
    <m/>
    <m/>
    <m/>
    <m/>
    <m/>
    <m/>
    <m/>
    <m/>
    <m/>
    <m/>
    <n v="48"/>
    <n v="342"/>
    <n v="16416"/>
    <n v="820"/>
    <n v="39360"/>
    <n v="0.45"/>
    <n v="188.10000000000002"/>
    <n v="9028.8000000000011"/>
    <s v="Italy"/>
    <m/>
    <s v="64042090"/>
    <x v="0"/>
    <s v="SAND.CHIPS T.45 BUC. STRASS COVERED"/>
    <m/>
    <m/>
    <m/>
    <m/>
  </r>
  <r>
    <x v="0"/>
    <s v="Roger Vivier"/>
    <s v="RVW20913500RS0M807"/>
    <s v="RVW20913500-RS0-M807"/>
    <x v="0"/>
    <x v="0"/>
    <x v="3"/>
    <s v="SANDALS"/>
    <s v="RVW20913500"/>
    <s v="CALZ. APERTA DONNA TOMAIA TESSUTO FONDO CUOIO"/>
    <s v="RS0"/>
    <s v="68% VI 32% SE"/>
    <s v="M807"/>
    <m/>
    <s v="FUXIA ACCESO"/>
    <m/>
    <s v="Spring/Summer"/>
    <m/>
    <n v="0"/>
    <m/>
    <s v="W SHOES"/>
    <n v="0"/>
    <n v="0"/>
    <n v="0"/>
    <n v="0"/>
    <n v="0"/>
    <n v="0"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n v="0"/>
    <n v="342"/>
    <n v="0"/>
    <n v="820"/>
    <n v="0"/>
    <n v="0.45"/>
    <n v="188.10000000000002"/>
    <n v="0"/>
    <s v="Italy"/>
    <m/>
    <s v="64042090"/>
    <x v="1"/>
    <s v="SAND.CHIPS T.45 BUC. STRASS COVERED"/>
    <m/>
    <m/>
    <m/>
    <m/>
  </r>
  <r>
    <x v="0"/>
    <s v="Roger Vivier"/>
    <s v="RVW209141205ESU013"/>
    <s v="RVW20914120-5ES-U013"/>
    <x v="0"/>
    <x v="0"/>
    <x v="3"/>
    <s v="SANDALS"/>
    <s v="RVW20914120"/>
    <s v="SCARPA DONNA SOTTO CAV.TOMAIA PELLE F.DO CUOIO"/>
    <s v="5ES"/>
    <s v="CALFSKIN"/>
    <s v="U013"/>
    <m/>
    <s v="DELFINO"/>
    <m/>
    <s v="Spring/Summer"/>
    <m/>
    <n v="0"/>
    <m/>
    <s v="W SHOES"/>
    <n v="1"/>
    <m/>
    <m/>
    <n v="1"/>
    <n v="1"/>
    <m/>
    <n v="3"/>
    <m/>
    <n v="1"/>
    <m/>
    <m/>
    <m/>
    <m/>
    <m/>
    <m/>
    <m/>
    <m/>
    <m/>
    <m/>
    <m/>
    <m/>
    <m/>
    <m/>
    <m/>
    <m/>
    <m/>
    <m/>
    <m/>
    <m/>
    <m/>
    <m/>
    <m/>
    <m/>
    <n v="7"/>
    <n v="258"/>
    <n v="1806"/>
    <n v="620"/>
    <n v="4340"/>
    <n v="0.45"/>
    <n v="141.9"/>
    <n v="993.30000000000007"/>
    <s v="Italy"/>
    <m/>
    <s v="64035999"/>
    <x v="0"/>
    <s v="SANDAL CHIPS FASCE T.45"/>
    <m/>
    <m/>
    <m/>
    <m/>
  </r>
  <r>
    <x v="0"/>
    <s v="Roger Vivier"/>
    <s v="RVW209141205ESU013"/>
    <s v="RVW20914120-5ES-U013"/>
    <x v="0"/>
    <x v="0"/>
    <x v="3"/>
    <s v="SANDALS"/>
    <s v="RVW20914120"/>
    <s v="SCARPA DONNA SOTTO CAV.TOMAIA PELLE F.DO CUOIO"/>
    <s v="5ES"/>
    <s v="CALFSKIN"/>
    <s v="U013"/>
    <m/>
    <s v="DELFINO"/>
    <m/>
    <s v="Spring/Summer"/>
    <m/>
    <n v="0"/>
    <m/>
    <s v="W SHOES"/>
    <n v="0"/>
    <m/>
    <m/>
    <n v="0"/>
    <n v="0"/>
    <m/>
    <n v="0"/>
    <m/>
    <n v="0"/>
    <m/>
    <m/>
    <m/>
    <m/>
    <m/>
    <m/>
    <m/>
    <m/>
    <m/>
    <m/>
    <m/>
    <m/>
    <m/>
    <m/>
    <m/>
    <m/>
    <m/>
    <m/>
    <m/>
    <m/>
    <m/>
    <m/>
    <m/>
    <m/>
    <n v="0"/>
    <n v="258"/>
    <n v="0"/>
    <n v="620"/>
    <n v="0"/>
    <n v="0.45"/>
    <n v="141.9"/>
    <n v="0"/>
    <s v="Italy"/>
    <m/>
    <s v="64035999"/>
    <x v="1"/>
    <s v="SANDAL CHIPS FASCE T.45"/>
    <m/>
    <m/>
    <m/>
    <m/>
  </r>
  <r>
    <x v="0"/>
    <s v="Roger Vivier"/>
    <s v="RVW2091454008H0H62"/>
    <s v="RVW20914540-08H-0H62"/>
    <x v="0"/>
    <x v="0"/>
    <x v="3"/>
    <s v="SANDALS"/>
    <s v="RVW20914540"/>
    <s v="SCARPA DONNA SOTTO CAV.TOMAIA PELLE F.DO CUOIO"/>
    <s v="08H"/>
    <s v="CALFSKIN"/>
    <s v="0H62"/>
    <m/>
    <s v="C019(CIRE')+B999(NERO)"/>
    <m/>
    <s v="Spring/Summer"/>
    <m/>
    <n v="0"/>
    <m/>
    <s v="W SHOES"/>
    <m/>
    <n v="1"/>
    <n v="4"/>
    <n v="2"/>
    <n v="4"/>
    <n v="6"/>
    <m/>
    <n v="1"/>
    <m/>
    <m/>
    <m/>
    <m/>
    <m/>
    <m/>
    <m/>
    <m/>
    <m/>
    <m/>
    <m/>
    <m/>
    <m/>
    <m/>
    <m/>
    <m/>
    <m/>
    <m/>
    <m/>
    <m/>
    <m/>
    <m/>
    <m/>
    <m/>
    <m/>
    <n v="18"/>
    <n v="204"/>
    <n v="3672"/>
    <n v="490"/>
    <n v="8820"/>
    <n v="0.45"/>
    <n v="112.2"/>
    <n v="2019.6000000000001"/>
    <s v="Italy"/>
    <m/>
    <s v="64035999"/>
    <x v="0"/>
    <s v="SANDAL T.45"/>
    <m/>
    <m/>
    <m/>
    <m/>
  </r>
  <r>
    <x v="0"/>
    <s v="Roger Vivier"/>
    <s v="RVW2091454008H0H62"/>
    <s v="RVW20914540-08H-0H62"/>
    <x v="0"/>
    <x v="0"/>
    <x v="3"/>
    <s v="SANDALS"/>
    <s v="RVW20914540"/>
    <s v="SCARPA DONNA SOTTO CAV.TOMAIA PELLE F.DO CUOIO"/>
    <s v="08H"/>
    <s v="CALFSKIN"/>
    <s v="0H62"/>
    <m/>
    <s v="C019(CIRE')+B999(NERO)"/>
    <m/>
    <s v="Spring/Summer"/>
    <m/>
    <n v="0"/>
    <m/>
    <s v="W SHOES"/>
    <m/>
    <n v="0"/>
    <n v="0"/>
    <n v="0"/>
    <n v="0"/>
    <n v="0"/>
    <m/>
    <n v="0"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5999"/>
    <x v="1"/>
    <s v="SANDAL T.45"/>
    <m/>
    <m/>
    <m/>
    <m/>
  </r>
  <r>
    <x v="0"/>
    <s v="Roger Vivier"/>
    <s v="RVW218065803IFB999"/>
    <s v="RVW21806580-3IF-B999"/>
    <x v="0"/>
    <x v="0"/>
    <x v="3"/>
    <s v="SANDALS"/>
    <s v="RVW21806580"/>
    <s v="SCARPA DONNA SOTTO CAV.TOMAIA PELLE F.DO CUOIO"/>
    <s v="3IF"/>
    <s v="CALFSKIN"/>
    <s v="B999"/>
    <m/>
    <s v="NERO"/>
    <m/>
    <s v="Fall/Winter"/>
    <m/>
    <n v="0"/>
    <m/>
    <s v="W SHOES"/>
    <m/>
    <m/>
    <m/>
    <n v="1"/>
    <n v="3"/>
    <m/>
    <m/>
    <m/>
    <n v="1"/>
    <m/>
    <n v="2"/>
    <m/>
    <n v="1"/>
    <m/>
    <m/>
    <m/>
    <m/>
    <m/>
    <m/>
    <m/>
    <m/>
    <m/>
    <m/>
    <m/>
    <m/>
    <m/>
    <m/>
    <m/>
    <m/>
    <m/>
    <m/>
    <m/>
    <m/>
    <n v="8"/>
    <n v="270"/>
    <n v="2160"/>
    <n v="650"/>
    <n v="5200"/>
    <n v="0.45"/>
    <n v="148.5"/>
    <n v="1188"/>
    <s v="Italy"/>
    <m/>
    <s v="64035999"/>
    <x v="0"/>
    <s v="DEC. FRANGINETTE T.100"/>
    <m/>
    <m/>
    <m/>
    <m/>
  </r>
  <r>
    <x v="0"/>
    <s v="Roger Vivier"/>
    <s v="RVW218065803IFB999"/>
    <s v="RVW21806580-3IF-B999"/>
    <x v="0"/>
    <x v="0"/>
    <x v="3"/>
    <s v="SANDALS"/>
    <s v="RVW21806580"/>
    <s v="SCARPA DONNA SOTTO CAV.TOMAIA PELLE F.DO CUOIO"/>
    <s v="3IF"/>
    <s v="CALFSKIN"/>
    <s v="B999"/>
    <m/>
    <s v="NERO"/>
    <m/>
    <s v="Fall/Winter"/>
    <m/>
    <n v="0"/>
    <m/>
    <s v="W SHOES"/>
    <m/>
    <m/>
    <m/>
    <n v="0"/>
    <n v="0"/>
    <m/>
    <m/>
    <m/>
    <n v="0"/>
    <m/>
    <n v="0"/>
    <m/>
    <n v="0"/>
    <m/>
    <m/>
    <m/>
    <m/>
    <m/>
    <m/>
    <m/>
    <m/>
    <m/>
    <m/>
    <m/>
    <m/>
    <m/>
    <m/>
    <m/>
    <m/>
    <m/>
    <m/>
    <m/>
    <m/>
    <n v="0"/>
    <n v="270"/>
    <n v="0"/>
    <n v="650"/>
    <n v="0"/>
    <n v="0.45"/>
    <n v="148.5"/>
    <n v="0"/>
    <s v="Italy"/>
    <m/>
    <s v="64035999"/>
    <x v="1"/>
    <s v="DEC. FRANGINETTE T.100"/>
    <m/>
    <m/>
    <m/>
    <m/>
  </r>
  <r>
    <x v="0"/>
    <s v="Roger Vivier"/>
    <s v="RVW21806930A1R0001"/>
    <s v="RVW21806930-A1R-0001"/>
    <x v="0"/>
    <x v="0"/>
    <x v="2"/>
    <s v="ANKLE BOOTS"/>
    <s v="RVW21806930"/>
    <s v="TRONCHETTO DONNA TOMAIA PELLE FONDO CUOIO"/>
    <s v="A1R"/>
    <s v="CALFSKIN"/>
    <s v="0001"/>
    <m/>
    <s v="B001(BIANCO)+B999(NERO)"/>
    <m/>
    <s v="Fall/Winter"/>
    <m/>
    <n v="0"/>
    <m/>
    <s v="W SHOES"/>
    <m/>
    <m/>
    <m/>
    <m/>
    <n v="1"/>
    <m/>
    <m/>
    <m/>
    <n v="2"/>
    <n v="2"/>
    <n v="1"/>
    <m/>
    <m/>
    <m/>
    <m/>
    <m/>
    <m/>
    <m/>
    <m/>
    <m/>
    <m/>
    <m/>
    <m/>
    <m/>
    <m/>
    <m/>
    <m/>
    <m/>
    <m/>
    <m/>
    <m/>
    <m/>
    <m/>
    <n v="6"/>
    <n v="354"/>
    <n v="2124"/>
    <n v="850"/>
    <n v="5100"/>
    <n v="0.45"/>
    <n v="194.70000000000002"/>
    <n v="1168.2"/>
    <s v="Italy"/>
    <m/>
    <s v="64035119"/>
    <x v="0"/>
    <s v="BOTTINE CASH COEUR T.100"/>
    <m/>
    <m/>
    <m/>
    <m/>
  </r>
  <r>
    <x v="0"/>
    <s v="Roger Vivier"/>
    <s v="RVW21806930A1R0001"/>
    <s v="RVW21806930-A1R-0001"/>
    <x v="0"/>
    <x v="0"/>
    <x v="2"/>
    <s v="ANKLE BOOTS"/>
    <s v="RVW21806930"/>
    <s v="TRONCHETTO DONNA TOMAIA PELLE FONDO CUOIO"/>
    <s v="A1R"/>
    <s v="CALFSKIN"/>
    <s v="0001"/>
    <m/>
    <s v="B001(BIANCO)+B999(NERO)"/>
    <m/>
    <s v="Fall/Winter"/>
    <m/>
    <n v="0"/>
    <m/>
    <s v="W SHOES"/>
    <m/>
    <m/>
    <m/>
    <m/>
    <n v="0"/>
    <m/>
    <m/>
    <m/>
    <n v="0"/>
    <n v="0"/>
    <n v="0"/>
    <m/>
    <m/>
    <m/>
    <m/>
    <m/>
    <m/>
    <m/>
    <m/>
    <m/>
    <m/>
    <m/>
    <m/>
    <m/>
    <m/>
    <m/>
    <m/>
    <m/>
    <m/>
    <m/>
    <m/>
    <m/>
    <m/>
    <n v="0"/>
    <n v="354"/>
    <n v="0"/>
    <n v="850"/>
    <n v="0"/>
    <n v="0.45"/>
    <n v="194.70000000000002"/>
    <n v="0"/>
    <s v="Italy"/>
    <m/>
    <s v="64035119"/>
    <x v="1"/>
    <s v="BOTTINE CASH COEUR T.100"/>
    <m/>
    <m/>
    <m/>
    <m/>
  </r>
  <r>
    <x v="0"/>
    <s v="Roger Vivier"/>
    <s v="RVW22006520O20G830"/>
    <s v="RVW22006520-O20-G830"/>
    <x v="0"/>
    <x v="0"/>
    <x v="0"/>
    <s v="MOCASSIN"/>
    <s v="RVW22006520"/>
    <s v="SCARPA DONNA SOTTO CAV.TOMAIA PELLE F.DO CUOIO"/>
    <s v="O20"/>
    <s v="CALFSKIN"/>
    <s v="G830"/>
    <m/>
    <s v="BRICK"/>
    <m/>
    <s v="Spring/Summer"/>
    <m/>
    <n v="0"/>
    <m/>
    <s v="W SHOES"/>
    <m/>
    <n v="1"/>
    <n v="1"/>
    <m/>
    <m/>
    <n v="1"/>
    <n v="1"/>
    <m/>
    <m/>
    <m/>
    <m/>
    <m/>
    <n v="1"/>
    <n v="1"/>
    <m/>
    <m/>
    <m/>
    <m/>
    <m/>
    <m/>
    <m/>
    <m/>
    <m/>
    <m/>
    <m/>
    <m/>
    <m/>
    <m/>
    <m/>
    <m/>
    <m/>
    <m/>
    <m/>
    <n v="6"/>
    <n v="204"/>
    <n v="1224"/>
    <n v="490"/>
    <n v="2940"/>
    <n v="0.45"/>
    <n v="112.2"/>
    <n v="673.2"/>
    <s v="Italy"/>
    <m/>
    <s v="64035999"/>
    <x v="0"/>
    <s v="MOCASSIN"/>
    <m/>
    <m/>
    <m/>
    <m/>
  </r>
  <r>
    <x v="0"/>
    <s v="Roger Vivier"/>
    <s v="RVW22006520O20G830"/>
    <s v="RVW22006520-O20-G830"/>
    <x v="0"/>
    <x v="0"/>
    <x v="0"/>
    <s v="MOCASSIN"/>
    <s v="RVW22006520"/>
    <s v="SCARPA DONNA SOTTO CAV.TOMAIA PELLE F.DO CUOIO"/>
    <s v="O20"/>
    <s v="CALFSKIN"/>
    <s v="G830"/>
    <m/>
    <s v="BRICK"/>
    <m/>
    <s v="Spring/Summer"/>
    <m/>
    <n v="0"/>
    <m/>
    <s v="W SHOES"/>
    <m/>
    <n v="0"/>
    <n v="0"/>
    <m/>
    <m/>
    <n v="0"/>
    <n v="0"/>
    <m/>
    <m/>
    <m/>
    <m/>
    <m/>
    <n v="0"/>
    <n v="0"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5999"/>
    <x v="1"/>
    <s v="MOCASSIN"/>
    <m/>
    <m/>
    <m/>
    <m/>
  </r>
  <r>
    <x v="0"/>
    <s v="Roger Vivier"/>
    <s v="RVW22006520O20V417"/>
    <s v="RVW22006520-O20-V417"/>
    <x v="0"/>
    <x v="0"/>
    <x v="0"/>
    <s v="MOCASSIN"/>
    <s v="RVW22006520"/>
    <s v="SCARPA DONNA SOTTO CAV.TOMAIA PELLE F.DO CUOIO"/>
    <s v="O20"/>
    <s v="CALFSKIN"/>
    <s v="V417"/>
    <m/>
    <s v="ALOE"/>
    <m/>
    <s v="Spring/Summer"/>
    <m/>
    <n v="0"/>
    <m/>
    <s v="W SHOES"/>
    <m/>
    <n v="1"/>
    <n v="1"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  <n v="3"/>
    <n v="204"/>
    <n v="612"/>
    <n v="490"/>
    <n v="1470"/>
    <n v="0.45"/>
    <n v="112.2"/>
    <n v="336.6"/>
    <s v="Italy"/>
    <m/>
    <s v="64035999"/>
    <x v="0"/>
    <s v="MOCASSIN"/>
    <m/>
    <m/>
    <m/>
    <m/>
  </r>
  <r>
    <x v="0"/>
    <s v="Roger Vivier"/>
    <s v="RVW22006520O20V417"/>
    <s v="RVW22006520-O20-V417"/>
    <x v="0"/>
    <x v="0"/>
    <x v="0"/>
    <s v="MOCASSIN"/>
    <s v="RVW22006520"/>
    <s v="SCARPA DONNA SOTTO CAV.TOMAIA PELLE F.DO CUOIO"/>
    <s v="O20"/>
    <s v="CALFSKIN"/>
    <s v="V417"/>
    <m/>
    <s v="ALOE"/>
    <m/>
    <s v="Spring/Summer"/>
    <m/>
    <n v="0"/>
    <m/>
    <s v="W SHOES"/>
    <m/>
    <n v="0"/>
    <n v="0"/>
    <m/>
    <n v="0"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5999"/>
    <x v="1"/>
    <s v="MOCASSIN"/>
    <m/>
    <m/>
    <m/>
    <m/>
  </r>
  <r>
    <x v="0"/>
    <s v="Roger Vivier"/>
    <s v="RVW22400300A17S813"/>
    <s v="RVW22400300-A17-S813"/>
    <x v="0"/>
    <x v="0"/>
    <x v="0"/>
    <s v="PUMP"/>
    <s v="RVW22400300"/>
    <s v="SCARPA DONNA SOTTO CAV.TOMAIA PELLE F.DO CUOIO"/>
    <s v="A17"/>
    <s v="CALFSKIN"/>
    <s v="S813"/>
    <m/>
    <s v="TRONCO"/>
    <m/>
    <s v="Spring/Summer"/>
    <m/>
    <n v="0"/>
    <m/>
    <s v="W SHOES"/>
    <m/>
    <n v="1"/>
    <m/>
    <m/>
    <m/>
    <n v="1"/>
    <n v="2"/>
    <n v="1"/>
    <m/>
    <m/>
    <m/>
    <m/>
    <m/>
    <m/>
    <m/>
    <m/>
    <m/>
    <m/>
    <m/>
    <m/>
    <m/>
    <m/>
    <m/>
    <m/>
    <m/>
    <m/>
    <m/>
    <m/>
    <m/>
    <m/>
    <m/>
    <m/>
    <m/>
    <n v="5"/>
    <n v="175"/>
    <n v="875"/>
    <n v="420"/>
    <n v="2100"/>
    <n v="0.45"/>
    <n v="96.250000000000014"/>
    <n v="481.25000000000006"/>
    <s v="Italy"/>
    <m/>
    <s v="64035999"/>
    <x v="0"/>
    <s v="DEC. MISS VIV' T.100"/>
    <m/>
    <m/>
    <m/>
    <m/>
  </r>
  <r>
    <x v="0"/>
    <s v="Roger Vivier"/>
    <s v="RVW22400300A17S813"/>
    <s v="RVW22400300-A17-S813"/>
    <x v="0"/>
    <x v="0"/>
    <x v="0"/>
    <s v="PUMP"/>
    <s v="RVW22400300"/>
    <s v="SCARPA DONNA SOTTO CAV.TOMAIA PELLE F.DO CUOIO"/>
    <s v="A17"/>
    <s v="CALFSKIN"/>
    <s v="S813"/>
    <m/>
    <s v="TRONCO"/>
    <m/>
    <s v="Spring/Summer"/>
    <m/>
    <n v="0"/>
    <m/>
    <s v="W SHOES"/>
    <m/>
    <n v="0"/>
    <m/>
    <m/>
    <m/>
    <n v="0"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175"/>
    <n v="0"/>
    <n v="420"/>
    <n v="0"/>
    <n v="0.45"/>
    <n v="96.250000000000014"/>
    <n v="0"/>
    <s v="Italy"/>
    <m/>
    <s v="64035999"/>
    <x v="1"/>
    <s v="DEC. MISS VIV' T.100"/>
    <m/>
    <m/>
    <m/>
    <m/>
  </r>
  <r>
    <x v="0"/>
    <s v="Roger Vivier"/>
    <s v="RVW224076900DA554C"/>
    <s v="RVW22407690-0DA-554C"/>
    <x v="0"/>
    <x v="0"/>
    <x v="0"/>
    <s v="PUMP"/>
    <s v="RVW22407690"/>
    <s v="CALZATURE DONNA IN PAGLIA NATURALE/FONDO CUOIO"/>
    <s v="0DA"/>
    <s v="VITELLO"/>
    <s v="554C"/>
    <m/>
    <s v="S813(TRONCO)+C014(CREMA PALLIDO)"/>
    <m/>
    <s v="Spring/Summer"/>
    <m/>
    <n v="0"/>
    <m/>
    <s v="W SHOES"/>
    <m/>
    <n v="1"/>
    <n v="1"/>
    <n v="1"/>
    <n v="2"/>
    <n v="2"/>
    <n v="1"/>
    <n v="1"/>
    <n v="1"/>
    <n v="2"/>
    <m/>
    <m/>
    <n v="4"/>
    <m/>
    <m/>
    <m/>
    <m/>
    <m/>
    <m/>
    <m/>
    <m/>
    <m/>
    <m/>
    <m/>
    <m/>
    <m/>
    <m/>
    <m/>
    <m/>
    <m/>
    <m/>
    <m/>
    <m/>
    <n v="16"/>
    <n v="245"/>
    <n v="3920"/>
    <n v="590"/>
    <n v="9440"/>
    <n v="0.45"/>
    <n v="134.75"/>
    <n v="2156"/>
    <s v="Italy"/>
    <m/>
    <s v="64059010"/>
    <x v="0"/>
    <s v="DEC. MISS VIV PAILLE T.100"/>
    <m/>
    <m/>
    <m/>
    <m/>
  </r>
  <r>
    <x v="0"/>
    <s v="Roger Vivier"/>
    <s v="RVW224076900DA554C"/>
    <s v="RVW22407690-0DA-554C"/>
    <x v="0"/>
    <x v="0"/>
    <x v="0"/>
    <s v="PUMP"/>
    <s v="RVW22407690"/>
    <s v="CALZATURE DONNA IN PAGLIA NATURALE/FONDO CUOIO"/>
    <s v="0DA"/>
    <s v="VITELLO"/>
    <s v="554C"/>
    <m/>
    <s v="S813(TRONCO)+C014(CREMA PALLIDO)"/>
    <m/>
    <s v="Spring/Summer"/>
    <m/>
    <n v="0"/>
    <m/>
    <s v="W SHOES"/>
    <m/>
    <n v="0"/>
    <n v="0"/>
    <n v="0"/>
    <n v="0"/>
    <n v="0"/>
    <n v="0"/>
    <n v="0"/>
    <n v="0"/>
    <n v="0"/>
    <m/>
    <m/>
    <n v="0"/>
    <m/>
    <m/>
    <m/>
    <m/>
    <m/>
    <m/>
    <m/>
    <m/>
    <m/>
    <m/>
    <m/>
    <m/>
    <m/>
    <m/>
    <m/>
    <m/>
    <m/>
    <m/>
    <m/>
    <m/>
    <n v="0"/>
    <n v="245"/>
    <n v="0"/>
    <n v="590"/>
    <n v="0"/>
    <n v="0.45"/>
    <n v="134.75"/>
    <n v="0"/>
    <s v="Italy"/>
    <m/>
    <s v="64059010"/>
    <x v="1"/>
    <s v="DEC. MISS VIV PAILLE T.100"/>
    <m/>
    <m/>
    <m/>
    <m/>
  </r>
  <r>
    <x v="0"/>
    <s v="Roger Vivier"/>
    <s v="RVW22407850OW0U800"/>
    <s v="RVW22407850-OW0-U800"/>
    <x v="0"/>
    <x v="0"/>
    <x v="0"/>
    <s v="PUMP"/>
    <s v="RVW22407850"/>
    <s v="SCARPA DONNA SOTTO CAV.TOMAIA PELLE F.DO CUOIO"/>
    <s v="OW0"/>
    <s v="CALFSKIN"/>
    <s v="U800"/>
    <m/>
    <s v="BLU CHIARO"/>
    <m/>
    <s v="Spring/Summer"/>
    <m/>
    <n v="0"/>
    <m/>
    <s v="W SHOES"/>
    <n v="1"/>
    <m/>
    <n v="1"/>
    <n v="1"/>
    <m/>
    <n v="1"/>
    <m/>
    <m/>
    <m/>
    <m/>
    <m/>
    <m/>
    <m/>
    <m/>
    <m/>
    <m/>
    <m/>
    <m/>
    <m/>
    <m/>
    <m/>
    <m/>
    <m/>
    <m/>
    <m/>
    <m/>
    <m/>
    <m/>
    <m/>
    <m/>
    <m/>
    <m/>
    <m/>
    <n v="4"/>
    <n v="187"/>
    <n v="748"/>
    <n v="450"/>
    <n v="1800"/>
    <n v="0.45"/>
    <n v="102.85000000000001"/>
    <n v="411.40000000000003"/>
    <s v="Italy"/>
    <m/>
    <s v="64035999"/>
    <x v="0"/>
    <s v="NEW DECOLLETE MISS VIV T.100"/>
    <m/>
    <m/>
    <m/>
    <m/>
  </r>
  <r>
    <x v="0"/>
    <s v="Roger Vivier"/>
    <s v="RVW22407850OW0U800"/>
    <s v="RVW22407850-OW0-U800"/>
    <x v="0"/>
    <x v="0"/>
    <x v="0"/>
    <s v="PUMP"/>
    <s v="RVW22407850"/>
    <s v="SCARPA DONNA SOTTO CAV.TOMAIA PELLE F.DO CUOIO"/>
    <s v="OW0"/>
    <s v="CALFSKIN"/>
    <s v="U800"/>
    <m/>
    <s v="BLU CHIARO"/>
    <m/>
    <s v="Spring/Summer"/>
    <m/>
    <n v="0"/>
    <m/>
    <s v="W SHOES"/>
    <n v="0"/>
    <m/>
    <n v="0"/>
    <n v="0"/>
    <m/>
    <n v="0"/>
    <m/>
    <m/>
    <m/>
    <m/>
    <m/>
    <m/>
    <m/>
    <m/>
    <m/>
    <m/>
    <m/>
    <m/>
    <m/>
    <m/>
    <m/>
    <m/>
    <m/>
    <m/>
    <m/>
    <m/>
    <m/>
    <m/>
    <m/>
    <m/>
    <m/>
    <m/>
    <m/>
    <n v="0"/>
    <n v="187"/>
    <n v="0"/>
    <n v="450"/>
    <n v="0"/>
    <n v="0.45"/>
    <n v="102.85000000000001"/>
    <n v="0"/>
    <s v="Italy"/>
    <m/>
    <s v="64035999"/>
    <x v="1"/>
    <s v="NEW DECOLLETE MISS VIV T.100"/>
    <m/>
    <m/>
    <m/>
    <m/>
  </r>
  <r>
    <x v="0"/>
    <s v="Roger Vivier"/>
    <s v="RVW22408460D90B999"/>
    <s v="RVW22408460-D90-B999"/>
    <x v="0"/>
    <x v="0"/>
    <x v="2"/>
    <s v="ANKLE BOOTS"/>
    <s v="RVW22408460"/>
    <s v="TRONCHETTO DONNA TOMAIA PELLE FONDO CUOIO"/>
    <s v="D90"/>
    <s v="CALFSKIN"/>
    <s v="B999"/>
    <m/>
    <s v="NERO"/>
    <m/>
    <s v="Fall/Winter"/>
    <m/>
    <n v="0"/>
    <m/>
    <s v="W SHOES"/>
    <m/>
    <m/>
    <m/>
    <m/>
    <m/>
    <m/>
    <n v="1"/>
    <m/>
    <n v="1"/>
    <m/>
    <m/>
    <m/>
    <n v="1"/>
    <m/>
    <m/>
    <m/>
    <m/>
    <m/>
    <m/>
    <m/>
    <m/>
    <m/>
    <m/>
    <m/>
    <m/>
    <m/>
    <m/>
    <m/>
    <m/>
    <m/>
    <m/>
    <m/>
    <m/>
    <n v="3"/>
    <n v="458"/>
    <n v="1374"/>
    <n v="1100"/>
    <n v="3300"/>
    <n v="0.45"/>
    <n v="251.90000000000003"/>
    <n v="755.7"/>
    <s v="Italy"/>
    <m/>
    <s v="64035119"/>
    <x v="0"/>
    <s v="BOTTINE TURN ME ON T.100"/>
    <m/>
    <m/>
    <m/>
    <m/>
  </r>
  <r>
    <x v="0"/>
    <s v="Roger Vivier"/>
    <s v="RVW22408460D90B999"/>
    <s v="RVW22408460-D90-B999"/>
    <x v="0"/>
    <x v="0"/>
    <x v="2"/>
    <s v="ANKLE BOOTS"/>
    <s v="RVW22408460"/>
    <s v="TRONCHETTO DONNA TOMAIA PELLE FONDO CUOIO"/>
    <s v="D90"/>
    <s v="CALFSKIN"/>
    <s v="B999"/>
    <m/>
    <s v="NERO"/>
    <m/>
    <s v="Fall/Winter"/>
    <m/>
    <n v="0"/>
    <m/>
    <s v="W SHOES"/>
    <m/>
    <m/>
    <m/>
    <m/>
    <m/>
    <m/>
    <n v="0"/>
    <m/>
    <n v="0"/>
    <m/>
    <m/>
    <m/>
    <n v="0"/>
    <m/>
    <m/>
    <m/>
    <m/>
    <m/>
    <m/>
    <m/>
    <m/>
    <m/>
    <m/>
    <m/>
    <m/>
    <m/>
    <m/>
    <m/>
    <m/>
    <m/>
    <m/>
    <m/>
    <m/>
    <n v="0"/>
    <n v="458"/>
    <n v="0"/>
    <n v="1100"/>
    <n v="0"/>
    <n v="0.45"/>
    <n v="251.90000000000003"/>
    <n v="0"/>
    <s v="Italy"/>
    <m/>
    <s v="64035119"/>
    <x v="1"/>
    <s v="BOTTINE TURN ME ON T.100"/>
    <m/>
    <m/>
    <m/>
    <m/>
  </r>
  <r>
    <x v="0"/>
    <s v="Roger Vivier"/>
    <s v="RVW226022510FB3102"/>
    <s v="RVW22602251-0FB-3102"/>
    <x v="0"/>
    <x v="0"/>
    <x v="2"/>
    <s v="ANKLE BOOTS"/>
    <s v="RVW22602251"/>
    <s v="TRONCHETTO DONNA TOMAIA PELLE FONDO CUOIO"/>
    <s v="0FB"/>
    <s v="80%(VITELLO) 20%(100% WO)"/>
    <s v="3102"/>
    <m/>
    <s v="B999(NERO)+U801(BLU)"/>
    <m/>
    <s v="Fall/Winter"/>
    <m/>
    <n v="0"/>
    <m/>
    <s v="W SHOES"/>
    <m/>
    <m/>
    <n v="1"/>
    <m/>
    <n v="1"/>
    <n v="1"/>
    <m/>
    <m/>
    <m/>
    <m/>
    <n v="1"/>
    <m/>
    <m/>
    <m/>
    <m/>
    <m/>
    <m/>
    <m/>
    <m/>
    <m/>
    <m/>
    <m/>
    <m/>
    <m/>
    <m/>
    <m/>
    <m/>
    <m/>
    <m/>
    <m/>
    <m/>
    <m/>
    <m/>
    <n v="4"/>
    <n v="329"/>
    <n v="1316"/>
    <n v="790"/>
    <n v="3160"/>
    <n v="0.45"/>
    <n v="180.95000000000002"/>
    <n v="723.80000000000007"/>
    <s v="Italy"/>
    <m/>
    <s v="64035119"/>
    <x v="0"/>
    <s v="BOTTINE PEPPY T.85"/>
    <m/>
    <m/>
    <m/>
    <m/>
  </r>
  <r>
    <x v="0"/>
    <s v="Roger Vivier"/>
    <s v="RVW226022510FB3102"/>
    <s v="RVW22602251-0FB-3102"/>
    <x v="0"/>
    <x v="0"/>
    <x v="2"/>
    <s v="ANKLE BOOTS"/>
    <s v="RVW22602251"/>
    <s v="TRONCHETTO DONNA TOMAIA PELLE FONDO CUOIO"/>
    <s v="0FB"/>
    <s v="80%(VITELLO) 20%(100% WO)"/>
    <s v="3102"/>
    <m/>
    <s v="B999(NERO)+U801(BLU)"/>
    <m/>
    <s v="Fall/Winter"/>
    <m/>
    <n v="0"/>
    <m/>
    <s v="W SHOES"/>
    <m/>
    <m/>
    <n v="0"/>
    <m/>
    <n v="0"/>
    <n v="0"/>
    <m/>
    <m/>
    <m/>
    <m/>
    <n v="0"/>
    <m/>
    <m/>
    <m/>
    <m/>
    <m/>
    <m/>
    <m/>
    <m/>
    <m/>
    <m/>
    <m/>
    <m/>
    <m/>
    <m/>
    <m/>
    <m/>
    <m/>
    <m/>
    <m/>
    <m/>
    <m/>
    <m/>
    <n v="0"/>
    <n v="329"/>
    <n v="0"/>
    <n v="790"/>
    <n v="0"/>
    <n v="0.45"/>
    <n v="180.95000000000002"/>
    <n v="0"/>
    <s v="Italy"/>
    <m/>
    <s v="64035119"/>
    <x v="1"/>
    <s v="BOTTINE PEPPY T.85"/>
    <m/>
    <m/>
    <m/>
    <m/>
  </r>
  <r>
    <x v="0"/>
    <s v="Roger Vivier"/>
    <s v="RVW22707130DHQ932B"/>
    <s v="RVW22707130-DHQ-932B"/>
    <x v="0"/>
    <x v="0"/>
    <x v="3"/>
    <s v="SANDALS"/>
    <s v="RVW22707130"/>
    <s v="SCARPA DONNA SOTTO CAV.TOMAIA PELLE F.DO CUOIO"/>
    <s v="DHQ"/>
    <s v="CALFSKIN"/>
    <s v="932B"/>
    <m/>
    <s v="L405(OLTREMARE)+B003(LUCE)"/>
    <m/>
    <s v="Spring/Summer"/>
    <m/>
    <n v="0"/>
    <m/>
    <s v="W SHOES"/>
    <m/>
    <m/>
    <n v="1"/>
    <m/>
    <m/>
    <m/>
    <n v="1"/>
    <m/>
    <m/>
    <m/>
    <m/>
    <n v="1"/>
    <m/>
    <m/>
    <m/>
    <m/>
    <m/>
    <m/>
    <m/>
    <m/>
    <m/>
    <m/>
    <m/>
    <m/>
    <m/>
    <m/>
    <m/>
    <m/>
    <m/>
    <m/>
    <m/>
    <m/>
    <m/>
    <n v="3"/>
    <n v="287"/>
    <n v="861"/>
    <n v="690"/>
    <n v="2070"/>
    <n v="0.45"/>
    <n v="157.85000000000002"/>
    <n v="473.55000000000007"/>
    <s v="Italy"/>
    <m/>
    <s v="64035999"/>
    <x v="0"/>
    <s v="SANDALO FASCE T.100"/>
    <m/>
    <m/>
    <m/>
    <m/>
  </r>
  <r>
    <x v="0"/>
    <s v="Roger Vivier"/>
    <s v="RVW22707130DHQ932B"/>
    <s v="RVW22707130-DHQ-932B"/>
    <x v="0"/>
    <x v="0"/>
    <x v="3"/>
    <s v="SANDALS"/>
    <s v="RVW22707130"/>
    <s v="SCARPA DONNA SOTTO CAV.TOMAIA PELLE F.DO CUOIO"/>
    <s v="DHQ"/>
    <s v="CALFSKIN"/>
    <s v="932B"/>
    <m/>
    <s v="L405(OLTREMARE)+B003(LUCE)"/>
    <m/>
    <s v="Spring/Summer"/>
    <m/>
    <n v="0"/>
    <m/>
    <s v="W SHOES"/>
    <m/>
    <m/>
    <n v="0"/>
    <m/>
    <m/>
    <m/>
    <n v="0"/>
    <m/>
    <m/>
    <m/>
    <m/>
    <n v="0"/>
    <m/>
    <m/>
    <m/>
    <m/>
    <m/>
    <m/>
    <m/>
    <m/>
    <m/>
    <m/>
    <m/>
    <m/>
    <m/>
    <m/>
    <m/>
    <m/>
    <m/>
    <m/>
    <m/>
    <m/>
    <m/>
    <n v="0"/>
    <n v="287"/>
    <n v="0"/>
    <n v="690"/>
    <n v="0"/>
    <n v="0.45"/>
    <n v="157.85000000000002"/>
    <n v="0"/>
    <s v="Italy"/>
    <m/>
    <s v="64035999"/>
    <x v="1"/>
    <s v="SANDALO FASCE T.100"/>
    <m/>
    <m/>
    <m/>
    <m/>
  </r>
  <r>
    <x v="0"/>
    <s v="Roger Vivier"/>
    <s v="RVW22707130UA2967B"/>
    <s v="RVW22707130-UA2-967B"/>
    <x v="0"/>
    <x v="0"/>
    <x v="3"/>
    <s v="SANDALS"/>
    <s v="RVW22707130"/>
    <s v="SCARPA DONNA SOTTO CAV.TOMAIA PELLE F.DO CUOIO"/>
    <s v="UA2"/>
    <s v="50%(GOAT HIRCUS HIRCUS-CAPRA) 50%(VITELLO)"/>
    <s v="967B"/>
    <m/>
    <s v="C413(CRETA CHIARO)+C811(CAMMELLO CHIARO)"/>
    <m/>
    <s v="Spring/Summer"/>
    <m/>
    <n v="0"/>
    <m/>
    <s v="W SHOES"/>
    <m/>
    <m/>
    <m/>
    <m/>
    <n v="1"/>
    <m/>
    <n v="1"/>
    <n v="1"/>
    <m/>
    <m/>
    <m/>
    <m/>
    <n v="2"/>
    <m/>
    <m/>
    <m/>
    <m/>
    <m/>
    <m/>
    <m/>
    <m/>
    <m/>
    <m/>
    <m/>
    <m/>
    <m/>
    <m/>
    <m/>
    <m/>
    <m/>
    <m/>
    <m/>
    <m/>
    <n v="5"/>
    <n v="287"/>
    <n v="1435"/>
    <n v="690"/>
    <n v="3450"/>
    <n v="0.45"/>
    <n v="157.85000000000002"/>
    <n v="789.25000000000011"/>
    <s v="Italy"/>
    <m/>
    <s v="64035999"/>
    <x v="0"/>
    <s v="SANDALO FASCE T.100"/>
    <m/>
    <m/>
    <m/>
    <m/>
  </r>
  <r>
    <x v="0"/>
    <s v="Roger Vivier"/>
    <s v="RVW22707130UA2967B"/>
    <s v="RVW22707130-UA2-967B"/>
    <x v="0"/>
    <x v="0"/>
    <x v="3"/>
    <s v="SANDALS"/>
    <s v="RVW22707130"/>
    <s v="SCARPA DONNA SOTTO CAV.TOMAIA PELLE F.DO CUOIO"/>
    <s v="UA2"/>
    <s v="50%(GOAT HIRCUS HIRCUS-CAPRA) 50%(VITELLO)"/>
    <s v="967B"/>
    <m/>
    <s v="C413(CRETA CHIARO)+C811(CAMMELLO CHIARO)"/>
    <m/>
    <s v="Spring/Summer"/>
    <m/>
    <n v="0"/>
    <m/>
    <s v="W SHOES"/>
    <m/>
    <m/>
    <m/>
    <m/>
    <n v="0"/>
    <m/>
    <n v="0"/>
    <n v="0"/>
    <m/>
    <m/>
    <m/>
    <m/>
    <n v="0"/>
    <m/>
    <m/>
    <m/>
    <m/>
    <m/>
    <m/>
    <m/>
    <m/>
    <m/>
    <m/>
    <m/>
    <m/>
    <m/>
    <m/>
    <m/>
    <m/>
    <m/>
    <m/>
    <m/>
    <m/>
    <n v="0"/>
    <n v="287"/>
    <n v="0"/>
    <n v="690"/>
    <n v="0"/>
    <n v="0.45"/>
    <n v="157.85000000000002"/>
    <n v="0"/>
    <s v="Italy"/>
    <m/>
    <s v="64035999"/>
    <x v="1"/>
    <s v="SANDALO FASCE T.100"/>
    <m/>
    <m/>
    <m/>
    <m/>
  </r>
  <r>
    <x v="0"/>
    <s v="Roger Vivier"/>
    <s v="RVW22807000RS0G802"/>
    <s v="RVW22807000-RS0-G802"/>
    <x v="0"/>
    <x v="0"/>
    <x v="3"/>
    <s v="SANDALS"/>
    <s v="RVW22807000"/>
    <s v="SCARPA BASSA DONNA TOMAIA TESSUTO FONDO CUOIO"/>
    <s v="RS0"/>
    <s v="68% VI 32% SE"/>
    <s v="G802"/>
    <m/>
    <s v="PAPAIA"/>
    <m/>
    <s v="Spring/Summer"/>
    <m/>
    <n v="0"/>
    <m/>
    <s v="W SHOES"/>
    <m/>
    <m/>
    <m/>
    <m/>
    <m/>
    <m/>
    <n v="1"/>
    <n v="1"/>
    <n v="1"/>
    <m/>
    <m/>
    <m/>
    <m/>
    <m/>
    <m/>
    <m/>
    <m/>
    <m/>
    <m/>
    <m/>
    <m/>
    <m/>
    <m/>
    <m/>
    <m/>
    <m/>
    <m/>
    <m/>
    <m/>
    <m/>
    <m/>
    <m/>
    <m/>
    <n v="3"/>
    <n v="750"/>
    <n v="2250"/>
    <n v="1800"/>
    <n v="5400"/>
    <n v="0.45"/>
    <n v="412.50000000000006"/>
    <n v="1237.5000000000002"/>
    <s v="Italy"/>
    <m/>
    <s v="64042090"/>
    <x v="0"/>
    <s v="DECOLLETE TIGER CRAZE T.110"/>
    <m/>
    <m/>
    <m/>
    <m/>
  </r>
  <r>
    <x v="0"/>
    <s v="Roger Vivier"/>
    <s v="RVW22807000RS0G802"/>
    <s v="RVW22807000-RS0-G802"/>
    <x v="0"/>
    <x v="0"/>
    <x v="3"/>
    <s v="SANDALS"/>
    <s v="RVW22807000"/>
    <s v="SCARPA BASSA DONNA TOMAIA TESSUTO FONDO CUOIO"/>
    <s v="RS0"/>
    <s v="68% VI 32% SE"/>
    <s v="G802"/>
    <m/>
    <s v="PAPAIA"/>
    <m/>
    <s v="Spring/Summer"/>
    <m/>
    <n v="0"/>
    <m/>
    <s v="W SHOES"/>
    <m/>
    <m/>
    <m/>
    <m/>
    <m/>
    <m/>
    <n v="0"/>
    <n v="0"/>
    <n v="0"/>
    <m/>
    <m/>
    <m/>
    <m/>
    <m/>
    <m/>
    <m/>
    <m/>
    <m/>
    <m/>
    <m/>
    <m/>
    <m/>
    <m/>
    <m/>
    <m/>
    <m/>
    <m/>
    <m/>
    <m/>
    <m/>
    <m/>
    <m/>
    <m/>
    <n v="0"/>
    <n v="750"/>
    <n v="0"/>
    <n v="1800"/>
    <n v="0"/>
    <n v="0.45"/>
    <n v="412.50000000000006"/>
    <n v="0"/>
    <s v="Italy"/>
    <m/>
    <s v="64042090"/>
    <x v="1"/>
    <s v="DECOLLETE TIGER CRAZE T.110"/>
    <m/>
    <m/>
    <m/>
    <m/>
  </r>
  <r>
    <x v="0"/>
    <s v="Roger Vivier"/>
    <s v="RVW22907620RS0B999"/>
    <s v="RVW22907620-RS0-B999"/>
    <x v="0"/>
    <x v="0"/>
    <x v="3"/>
    <s v="SANDALS"/>
    <s v="RVW22907620"/>
    <s v="CALZ. APERTA DONNA TOMAIA TESSUTO FONDO CUOIO"/>
    <s v="RS0"/>
    <s v="68% VI 32% SE"/>
    <s v="B999"/>
    <m/>
    <s v="NERO"/>
    <m/>
    <s v="Spring/Summer"/>
    <m/>
    <n v="0"/>
    <m/>
    <s v="W SHOES"/>
    <m/>
    <m/>
    <n v="1"/>
    <m/>
    <m/>
    <m/>
    <n v="1"/>
    <m/>
    <n v="1"/>
    <m/>
    <n v="1"/>
    <m/>
    <n v="1"/>
    <m/>
    <m/>
    <m/>
    <m/>
    <m/>
    <m/>
    <m/>
    <m/>
    <m/>
    <m/>
    <m/>
    <m/>
    <m/>
    <m/>
    <m/>
    <m/>
    <m/>
    <m/>
    <m/>
    <m/>
    <n v="5"/>
    <n v="500"/>
    <n v="2500"/>
    <n v="1200"/>
    <n v="6000"/>
    <n v="0.45"/>
    <n v="275"/>
    <n v="1375"/>
    <s v="Italy"/>
    <m/>
    <s v="64042090"/>
    <x v="0"/>
    <s v="SANDAL EPIN' ELLE BUGS T.110"/>
    <m/>
    <m/>
    <m/>
    <m/>
  </r>
  <r>
    <x v="0"/>
    <s v="Roger Vivier"/>
    <s v="RVW22907620RS0B999"/>
    <s v="RVW22907620-RS0-B999"/>
    <x v="0"/>
    <x v="0"/>
    <x v="3"/>
    <s v="SANDALS"/>
    <s v="RVW22907620"/>
    <s v="CALZ. APERTA DONNA TOMAIA TESSUTO FONDO CUOIO"/>
    <s v="RS0"/>
    <s v="68% VI 32% SE"/>
    <s v="B999"/>
    <m/>
    <s v="NERO"/>
    <m/>
    <s v="Spring/Summer"/>
    <m/>
    <n v="0"/>
    <m/>
    <s v="W SHOES"/>
    <m/>
    <m/>
    <n v="0"/>
    <m/>
    <m/>
    <m/>
    <n v="0"/>
    <m/>
    <n v="0"/>
    <m/>
    <n v="0"/>
    <m/>
    <n v="0"/>
    <m/>
    <m/>
    <m/>
    <m/>
    <m/>
    <m/>
    <m/>
    <m/>
    <m/>
    <m/>
    <m/>
    <m/>
    <m/>
    <m/>
    <m/>
    <m/>
    <m/>
    <m/>
    <m/>
    <m/>
    <n v="0"/>
    <n v="500"/>
    <n v="0"/>
    <n v="1200"/>
    <n v="0"/>
    <n v="0.45"/>
    <n v="275"/>
    <n v="0"/>
    <s v="Italy"/>
    <m/>
    <s v="64042090"/>
    <x v="1"/>
    <s v="SANDAL EPIN' ELLE BUGS T.110"/>
    <m/>
    <m/>
    <m/>
    <m/>
  </r>
  <r>
    <x v="0"/>
    <s v="Roger Vivier"/>
    <s v="RVW22907770B5C976B"/>
    <s v="RVW22907770-B5C-976B"/>
    <x v="0"/>
    <x v="0"/>
    <x v="2"/>
    <s v="ANKLE BOOTS"/>
    <s v="RVW22907770"/>
    <s v="TRONCHETTO DONNA TOMAIA PELLE FONDO CUOIO"/>
    <s v="B5C"/>
    <s v="CALFSKIN"/>
    <s v="976B"/>
    <m/>
    <s v="C813(CAMMELLO SCURO)+S813(TRONCO)"/>
    <m/>
    <s v="Spring/Summer"/>
    <m/>
    <n v="0"/>
    <m/>
    <s v="W SHOES"/>
    <m/>
    <m/>
    <m/>
    <n v="1"/>
    <m/>
    <n v="2"/>
    <n v="4"/>
    <m/>
    <n v="1"/>
    <m/>
    <m/>
    <m/>
    <m/>
    <m/>
    <m/>
    <m/>
    <m/>
    <m/>
    <m/>
    <m/>
    <m/>
    <m/>
    <m/>
    <m/>
    <m/>
    <m/>
    <m/>
    <m/>
    <m/>
    <m/>
    <m/>
    <m/>
    <m/>
    <n v="8"/>
    <n v="412"/>
    <n v="3296"/>
    <n v="990"/>
    <n v="7920"/>
    <n v="0.45"/>
    <n v="226.60000000000002"/>
    <n v="1812.8000000000002"/>
    <s v="Italy"/>
    <m/>
    <s v="64035119"/>
    <x v="0"/>
    <s v="SANDAL EPIN' ELLE FILOCHE T.110"/>
    <m/>
    <m/>
    <m/>
    <m/>
  </r>
  <r>
    <x v="0"/>
    <s v="Roger Vivier"/>
    <s v="RVW22907770B5C976B"/>
    <s v="RVW22907770-B5C-976B"/>
    <x v="0"/>
    <x v="0"/>
    <x v="2"/>
    <s v="ANKLE BOOTS"/>
    <s v="RVW22907770"/>
    <s v="TRONCHETTO DONNA TOMAIA PELLE FONDO CUOIO"/>
    <s v="B5C"/>
    <s v="CALFSKIN"/>
    <s v="976B"/>
    <m/>
    <s v="C813(CAMMELLO SCURO)+S813(TRONCO)"/>
    <m/>
    <s v="Spring/Summer"/>
    <m/>
    <n v="0"/>
    <m/>
    <s v="W SHOES"/>
    <m/>
    <m/>
    <m/>
    <n v="0"/>
    <m/>
    <n v="0"/>
    <n v="0"/>
    <m/>
    <n v="0"/>
    <m/>
    <m/>
    <m/>
    <m/>
    <m/>
    <m/>
    <m/>
    <m/>
    <m/>
    <m/>
    <m/>
    <m/>
    <m/>
    <m/>
    <m/>
    <m/>
    <m/>
    <m/>
    <m/>
    <m/>
    <m/>
    <m/>
    <m/>
    <m/>
    <n v="0"/>
    <n v="412"/>
    <n v="0"/>
    <n v="990"/>
    <n v="0"/>
    <n v="0.45"/>
    <n v="226.60000000000002"/>
    <n v="0"/>
    <s v="Italy"/>
    <m/>
    <s v="64035119"/>
    <x v="1"/>
    <s v="SANDAL EPIN' ELLE FILOCHE T.110"/>
    <m/>
    <m/>
    <m/>
    <m/>
  </r>
  <r>
    <x v="0"/>
    <s v="Roger Vivier"/>
    <s v="RVW24207200DKSB001"/>
    <s v="RVW24207200-DKS-B001"/>
    <x v="0"/>
    <x v="0"/>
    <x v="0"/>
    <s v="SLIP ON"/>
    <s v="RVW24207200"/>
    <s v="CALZ. APERTA DONNA TOMAIA TESSUTO FONDO CUOIO"/>
    <s v="DKS"/>
    <s v="100% LI"/>
    <s v="B001"/>
    <m/>
    <s v="BIANCO"/>
    <m/>
    <s v="Spring/Summer"/>
    <m/>
    <n v="0"/>
    <m/>
    <s v="W SHOES"/>
    <m/>
    <m/>
    <m/>
    <m/>
    <m/>
    <n v="2"/>
    <m/>
    <n v="1"/>
    <m/>
    <n v="1"/>
    <m/>
    <m/>
    <m/>
    <m/>
    <m/>
    <m/>
    <m/>
    <m/>
    <m/>
    <m/>
    <m/>
    <m/>
    <m/>
    <m/>
    <m/>
    <m/>
    <m/>
    <m/>
    <m/>
    <m/>
    <m/>
    <m/>
    <m/>
    <n v="4"/>
    <n v="270"/>
    <n v="1080"/>
    <n v="650"/>
    <n v="2600"/>
    <n v="0.45"/>
    <n v="148.5"/>
    <n v="594"/>
    <s v="Italy"/>
    <m/>
    <s v="64042090"/>
    <x v="0"/>
    <s v="MISS UNDERSTANDING T.100"/>
    <m/>
    <m/>
    <m/>
    <m/>
  </r>
  <r>
    <x v="0"/>
    <s v="Roger Vivier"/>
    <s v="RVW24207200DKSB001"/>
    <s v="RVW24207200-DKS-B001"/>
    <x v="0"/>
    <x v="0"/>
    <x v="0"/>
    <s v="SLIP ON"/>
    <s v="RVW24207200"/>
    <s v="CALZ. APERTA DONNA TOMAIA TESSUTO FONDO CUOIO"/>
    <s v="DKS"/>
    <s v="100% LI"/>
    <s v="B001"/>
    <m/>
    <s v="BIANCO"/>
    <m/>
    <s v="Spring/Summer"/>
    <m/>
    <n v="0"/>
    <m/>
    <s v="W SHOES"/>
    <m/>
    <m/>
    <m/>
    <m/>
    <m/>
    <n v="0"/>
    <m/>
    <n v="0"/>
    <m/>
    <n v="0"/>
    <m/>
    <m/>
    <m/>
    <m/>
    <m/>
    <m/>
    <m/>
    <m/>
    <m/>
    <m/>
    <m/>
    <m/>
    <m/>
    <m/>
    <m/>
    <m/>
    <m/>
    <m/>
    <m/>
    <m/>
    <m/>
    <m/>
    <m/>
    <n v="0"/>
    <n v="270"/>
    <n v="0"/>
    <n v="650"/>
    <n v="0"/>
    <n v="0.45"/>
    <n v="148.5"/>
    <n v="0"/>
    <s v="Italy"/>
    <m/>
    <s v="64042090"/>
    <x v="1"/>
    <s v="MISS UNDERSTANDING T.100"/>
    <m/>
    <m/>
    <m/>
    <m/>
  </r>
  <r>
    <x v="0"/>
    <s v="Roger Vivier"/>
    <s v="RVW24207480A17C606"/>
    <s v="RVW24207480-A17-C606"/>
    <x v="0"/>
    <x v="0"/>
    <x v="3"/>
    <s v="SANDALS"/>
    <s v="RVW24207480"/>
    <s v="SCARPA DONNA SOTTO CAV.TOMAIA PELLE F.DO CUOIO"/>
    <s v="A17"/>
    <s v="CALFSKIN"/>
    <s v="C606"/>
    <m/>
    <s v="NATURALE CHIARO"/>
    <m/>
    <s v="Spring/Summer"/>
    <m/>
    <n v="0"/>
    <m/>
    <s v="W SHOES"/>
    <m/>
    <m/>
    <m/>
    <n v="1"/>
    <n v="1"/>
    <n v="1"/>
    <n v="3"/>
    <m/>
    <m/>
    <m/>
    <n v="2"/>
    <m/>
    <m/>
    <m/>
    <m/>
    <m/>
    <m/>
    <m/>
    <m/>
    <m/>
    <m/>
    <m/>
    <m/>
    <m/>
    <m/>
    <m/>
    <m/>
    <m/>
    <m/>
    <m/>
    <m/>
    <m/>
    <m/>
    <n v="8"/>
    <n v="245"/>
    <n v="1960"/>
    <n v="590"/>
    <n v="4720"/>
    <n v="0.45"/>
    <n v="134.75"/>
    <n v="1078"/>
    <s v="Italy"/>
    <m/>
    <s v="64035999"/>
    <x v="0"/>
    <s v="SANDALO T.100 NEW ROCCHETTO"/>
    <m/>
    <m/>
    <m/>
    <m/>
  </r>
  <r>
    <x v="0"/>
    <s v="Roger Vivier"/>
    <s v="RVW24207480A17C606"/>
    <s v="RVW24207480-A17-C606"/>
    <x v="0"/>
    <x v="0"/>
    <x v="3"/>
    <s v="SANDALS"/>
    <s v="RVW24207480"/>
    <s v="SCARPA DONNA SOTTO CAV.TOMAIA PELLE F.DO CUOIO"/>
    <s v="A17"/>
    <s v="CALFSKIN"/>
    <s v="C606"/>
    <m/>
    <s v="NATURALE CHIARO"/>
    <m/>
    <s v="Spring/Summer"/>
    <m/>
    <n v="0"/>
    <m/>
    <s v="W SHOES"/>
    <m/>
    <m/>
    <m/>
    <n v="0"/>
    <n v="0"/>
    <n v="0"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45"/>
    <n v="0"/>
    <n v="590"/>
    <n v="0"/>
    <n v="0.45"/>
    <n v="134.75"/>
    <n v="0"/>
    <s v="Italy"/>
    <m/>
    <s v="64035999"/>
    <x v="1"/>
    <s v="SANDALO T.100 NEW ROCCHETTO"/>
    <m/>
    <m/>
    <m/>
    <m/>
  </r>
  <r>
    <x v="0"/>
    <s v="Roger Vivier"/>
    <s v="RVW24307550DLSB001"/>
    <s v="RVW24307550-DLS-B001"/>
    <x v="0"/>
    <x v="0"/>
    <x v="0"/>
    <s v="PUMP"/>
    <s v="RVW24307550"/>
    <s v="SCARPA BASSA DONNA TOMAIA TESSUTO FONDO CUOIO"/>
    <s v="DLS"/>
    <s v="100% SE"/>
    <s v="B001"/>
    <m/>
    <s v="BIANCO"/>
    <m/>
    <s v="Spring/Summer"/>
    <m/>
    <n v="0"/>
    <m/>
    <s v="W SHOES"/>
    <m/>
    <m/>
    <m/>
    <m/>
    <m/>
    <n v="1"/>
    <n v="3"/>
    <n v="3"/>
    <n v="3"/>
    <n v="1"/>
    <m/>
    <n v="1"/>
    <n v="1"/>
    <m/>
    <m/>
    <m/>
    <m/>
    <m/>
    <m/>
    <m/>
    <m/>
    <m/>
    <m/>
    <m/>
    <m/>
    <m/>
    <m/>
    <m/>
    <m/>
    <m/>
    <m/>
    <m/>
    <m/>
    <n v="13"/>
    <n v="666"/>
    <n v="8658"/>
    <n v="1600"/>
    <n v="20800"/>
    <n v="0.45"/>
    <n v="366.3"/>
    <n v="4761.9000000000005"/>
    <s v="Italy"/>
    <m/>
    <s v="64042090"/>
    <x v="0"/>
    <s v="DECOLLETE SPOT ARANCIO T.110"/>
    <m/>
    <m/>
    <m/>
    <m/>
  </r>
  <r>
    <x v="0"/>
    <s v="Roger Vivier"/>
    <s v="RVW24307550DLSB001"/>
    <s v="RVW24307550-DLS-B001"/>
    <x v="0"/>
    <x v="0"/>
    <x v="0"/>
    <s v="PUMP"/>
    <s v="RVW24307550"/>
    <s v="SCARPA BASSA DONNA TOMAIA TESSUTO FONDO CUOIO"/>
    <s v="DLS"/>
    <s v="100% SE"/>
    <s v="B001"/>
    <m/>
    <s v="BIANCO"/>
    <m/>
    <s v="Spring/Summer"/>
    <m/>
    <n v="0"/>
    <m/>
    <s v="W SHOES"/>
    <m/>
    <m/>
    <m/>
    <m/>
    <m/>
    <n v="0"/>
    <n v="0"/>
    <n v="0"/>
    <n v="0"/>
    <n v="0"/>
    <m/>
    <n v="0"/>
    <n v="0"/>
    <m/>
    <m/>
    <m/>
    <m/>
    <m/>
    <m/>
    <m/>
    <m/>
    <m/>
    <m/>
    <m/>
    <m/>
    <m/>
    <m/>
    <m/>
    <m/>
    <m/>
    <m/>
    <m/>
    <m/>
    <n v="0"/>
    <n v="666"/>
    <n v="0"/>
    <n v="1600"/>
    <n v="0"/>
    <n v="0.45"/>
    <n v="366.3"/>
    <n v="0"/>
    <s v="Italy"/>
    <m/>
    <s v="64042090"/>
    <x v="1"/>
    <s v="DECOLLETE SPOT ARANCIO T.110"/>
    <m/>
    <m/>
    <m/>
    <m/>
  </r>
  <r>
    <x v="0"/>
    <s v="Roger Vivier"/>
    <s v="RVW251052520KU0C05"/>
    <s v="RVW25105252-0KU-0C05"/>
    <x v="0"/>
    <x v="0"/>
    <x v="3"/>
    <s v="WEDGE SANDAL"/>
    <s v="RVW25105252"/>
    <s v="CALZ. APERTA DONNA TOMAIA TESSUTO FONDO CUOIO"/>
    <s v="0KU"/>
    <s v="70%(68% PA 32% SE) 30%(CALFSKIN)"/>
    <s v="0C05"/>
    <m/>
    <s v="U013(DELFINO)+B999(NERO)"/>
    <m/>
    <s v="Spring/Summer"/>
    <m/>
    <n v="0"/>
    <m/>
    <s v="W SHOES"/>
    <m/>
    <m/>
    <n v="2"/>
    <m/>
    <n v="2"/>
    <m/>
    <n v="1"/>
    <m/>
    <m/>
    <m/>
    <n v="1"/>
    <m/>
    <m/>
    <m/>
    <m/>
    <m/>
    <m/>
    <m/>
    <m/>
    <m/>
    <m/>
    <m/>
    <m/>
    <m/>
    <m/>
    <m/>
    <m/>
    <m/>
    <m/>
    <m/>
    <m/>
    <m/>
    <m/>
    <n v="6"/>
    <n v="204"/>
    <n v="1224"/>
    <n v="490"/>
    <n v="2940"/>
    <n v="0.45"/>
    <n v="112.2"/>
    <n v="673.2"/>
    <s v="Spain"/>
    <m/>
    <s v="64042090"/>
    <x v="0"/>
    <s v="CORDELLA T.85 B.LACQUE'"/>
    <m/>
    <m/>
    <m/>
    <m/>
  </r>
  <r>
    <x v="0"/>
    <s v="Roger Vivier"/>
    <s v="RVW251052520KU0C05"/>
    <s v="RVW25105252-0KU-0C05"/>
    <x v="0"/>
    <x v="0"/>
    <x v="3"/>
    <s v="WEDGE SANDAL"/>
    <s v="RVW25105252"/>
    <s v="CALZ. APERTA DONNA TOMAIA TESSUTO FONDO CUOIO"/>
    <s v="0KU"/>
    <s v="70%(68% PA 32% SE) 30%(CALFSKIN)"/>
    <s v="0C05"/>
    <m/>
    <s v="U013(DELFINO)+B999(NERO)"/>
    <m/>
    <s v="Spring/Summer"/>
    <m/>
    <n v="0"/>
    <m/>
    <s v="W SHOES"/>
    <m/>
    <m/>
    <n v="0"/>
    <m/>
    <n v="0"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Spain"/>
    <m/>
    <s v="64042090"/>
    <x v="1"/>
    <s v="CORDELLA T.85 B.LACQUE'"/>
    <m/>
    <m/>
    <m/>
    <m/>
  </r>
  <r>
    <x v="0"/>
    <s v="Roger Vivier"/>
    <s v="RVW25105252T26T803"/>
    <s v="RVW25105252-T26-T803"/>
    <x v="0"/>
    <x v="0"/>
    <x v="3"/>
    <s v="WEDGE SANDAL"/>
    <s v="RVW25105252"/>
    <s v="SCARPA DONNA SOTTO CAV.TOMAIA PELLE F.DO CUOIO"/>
    <s v="T26"/>
    <s v="CALFSKIN"/>
    <s v="T803"/>
    <m/>
    <s v="PETROLIO PALLIDO"/>
    <m/>
    <s v="Spring/Summer"/>
    <m/>
    <n v="0"/>
    <m/>
    <s v="W SHOES"/>
    <m/>
    <m/>
    <n v="2"/>
    <m/>
    <n v="2"/>
    <m/>
    <n v="3"/>
    <m/>
    <m/>
    <m/>
    <m/>
    <m/>
    <m/>
    <m/>
    <m/>
    <m/>
    <m/>
    <m/>
    <m/>
    <m/>
    <m/>
    <m/>
    <m/>
    <m/>
    <m/>
    <m/>
    <m/>
    <m/>
    <m/>
    <m/>
    <m/>
    <m/>
    <m/>
    <n v="7"/>
    <n v="204"/>
    <n v="1428"/>
    <n v="490"/>
    <n v="3430"/>
    <n v="0.45"/>
    <n v="112.2"/>
    <n v="785.4"/>
    <s v="Spain"/>
    <m/>
    <s v="64035999"/>
    <x v="0"/>
    <s v="CORDELLA T.85 B.LACQUE'"/>
    <m/>
    <m/>
    <m/>
    <m/>
  </r>
  <r>
    <x v="0"/>
    <s v="Roger Vivier"/>
    <s v="RVW25105252T26T803"/>
    <s v="RVW25105252-T26-T803"/>
    <x v="0"/>
    <x v="0"/>
    <x v="3"/>
    <s v="WEDGE SANDAL"/>
    <s v="RVW25105252"/>
    <s v="SCARPA DONNA SOTTO CAV.TOMAIA PELLE F.DO CUOIO"/>
    <s v="T26"/>
    <s v="CALFSKIN"/>
    <s v="T803"/>
    <m/>
    <s v="PETROLIO PALLIDO"/>
    <m/>
    <s v="Spring/Summer"/>
    <m/>
    <n v="0"/>
    <m/>
    <s v="W SHOES"/>
    <m/>
    <m/>
    <n v="0"/>
    <m/>
    <n v="0"/>
    <m/>
    <n v="0"/>
    <m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Spain"/>
    <m/>
    <s v="64035999"/>
    <x v="1"/>
    <s v="CORDELLA T.85 B.LACQUE'"/>
    <m/>
    <m/>
    <m/>
    <m/>
  </r>
  <r>
    <x v="0"/>
    <s v="Roger Vivier"/>
    <s v="RVW25308600SDAG406"/>
    <s v="RVW25308600-SDA-G406"/>
    <x v="0"/>
    <x v="0"/>
    <x v="0"/>
    <s v="BALLERINA"/>
    <s v="RVW25308600"/>
    <s v="SCARPA DONNA SOTTO CAV.TOMAIA PELLE F.DO CUOIO"/>
    <s v="SDA"/>
    <s v="CALFSKIN"/>
    <s v="G406"/>
    <m/>
    <s v="VOLPE"/>
    <m/>
    <s v="Spring/Summer"/>
    <m/>
    <n v="0"/>
    <m/>
    <s v="W SHOES"/>
    <n v="2"/>
    <m/>
    <n v="2"/>
    <n v="1"/>
    <m/>
    <n v="1"/>
    <n v="1"/>
    <m/>
    <m/>
    <m/>
    <n v="1"/>
    <m/>
    <m/>
    <m/>
    <m/>
    <m/>
    <m/>
    <m/>
    <m/>
    <m/>
    <m/>
    <m/>
    <m/>
    <m/>
    <m/>
    <m/>
    <m/>
    <m/>
    <m/>
    <m/>
    <m/>
    <m/>
    <m/>
    <n v="8"/>
    <n v="229"/>
    <n v="1832"/>
    <n v="550"/>
    <n v="4400"/>
    <n v="0.45"/>
    <n v="125.95000000000002"/>
    <n v="1007.6000000000001"/>
    <s v="Italy"/>
    <m/>
    <s v="64035999"/>
    <x v="0"/>
    <s v="BALLERINE MIS A JOUR"/>
    <m/>
    <m/>
    <m/>
    <m/>
  </r>
  <r>
    <x v="0"/>
    <s v="Roger Vivier"/>
    <s v="RVW25308600SDAG406"/>
    <s v="RVW25308600-SDA-G406"/>
    <x v="0"/>
    <x v="0"/>
    <x v="0"/>
    <s v="BALLERINA"/>
    <s v="RVW25308600"/>
    <s v="SCARPA DONNA SOTTO CAV.TOMAIA PELLE F.DO CUOIO"/>
    <s v="SDA"/>
    <s v="CALFSKIN"/>
    <s v="G406"/>
    <m/>
    <s v="VOLPE"/>
    <m/>
    <s v="Spring/Summer"/>
    <m/>
    <n v="0"/>
    <m/>
    <s v="W SHOES"/>
    <n v="0"/>
    <m/>
    <n v="0"/>
    <n v="0"/>
    <m/>
    <n v="0"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29"/>
    <n v="0"/>
    <n v="550"/>
    <n v="0"/>
    <n v="0.45"/>
    <n v="125.95000000000002"/>
    <n v="0"/>
    <s v="Italy"/>
    <m/>
    <s v="64035999"/>
    <x v="1"/>
    <s v="BALLERINE MIS A JOUR"/>
    <m/>
    <m/>
    <m/>
    <m/>
  </r>
  <r>
    <x v="0"/>
    <s v="Roger Vivier"/>
    <s v="RVW25608400NO2B802"/>
    <s v="RVW25608400-NO2-B802"/>
    <x v="0"/>
    <x v="0"/>
    <x v="0"/>
    <s v="PUMP"/>
    <s v="RVW25608400"/>
    <s v="SCARPA DONNA SOTTO CAV.TOMAIA PELLE F.DO CUOIO"/>
    <s v="NO2"/>
    <s v="CALFSKIN"/>
    <s v="B802"/>
    <m/>
    <s v="NICOTINA"/>
    <m/>
    <s v="Fall/Winter"/>
    <m/>
    <n v="0"/>
    <m/>
    <s v="W SHOES"/>
    <m/>
    <m/>
    <n v="1"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n v="2"/>
    <n v="258"/>
    <n v="516"/>
    <n v="620"/>
    <n v="1240"/>
    <n v="0.45"/>
    <n v="141.9"/>
    <n v="283.8"/>
    <s v="Italy"/>
    <m/>
    <s v="64035999"/>
    <x v="0"/>
    <s v="DECOLLETE PRISMICK T.100"/>
    <m/>
    <m/>
    <m/>
    <m/>
  </r>
  <r>
    <x v="0"/>
    <s v="Roger Vivier"/>
    <s v="RVW25608400NO2B802"/>
    <s v="RVW25608400-NO2-B802"/>
    <x v="0"/>
    <x v="0"/>
    <x v="0"/>
    <s v="PUMP"/>
    <s v="RVW25608400"/>
    <s v="SCARPA DONNA SOTTO CAV.TOMAIA PELLE F.DO CUOIO"/>
    <s v="NO2"/>
    <s v="CALFSKIN"/>
    <s v="B802"/>
    <m/>
    <s v="NICOTINA"/>
    <m/>
    <s v="Fall/Winter"/>
    <m/>
    <n v="0"/>
    <m/>
    <s v="W SHOES"/>
    <m/>
    <m/>
    <n v="0"/>
    <m/>
    <m/>
    <n v="0"/>
    <m/>
    <m/>
    <m/>
    <m/>
    <m/>
    <m/>
    <m/>
    <m/>
    <m/>
    <m/>
    <m/>
    <m/>
    <m/>
    <m/>
    <m/>
    <m/>
    <m/>
    <m/>
    <m/>
    <m/>
    <m/>
    <m/>
    <m/>
    <m/>
    <m/>
    <m/>
    <m/>
    <n v="0"/>
    <n v="258"/>
    <n v="0"/>
    <n v="620"/>
    <n v="0"/>
    <n v="0.45"/>
    <n v="141.9"/>
    <n v="0"/>
    <s v="Italy"/>
    <m/>
    <s v="64035999"/>
    <x v="1"/>
    <s v="DECOLLETE PRISMICK T.100"/>
    <m/>
    <m/>
    <m/>
    <m/>
  </r>
  <r>
    <x v="0"/>
    <s v="Roger Vivier"/>
    <s v="RVW25608400O20U607"/>
    <s v="RVW25608400-O20-U607"/>
    <x v="0"/>
    <x v="0"/>
    <x v="0"/>
    <s v="PUMP"/>
    <s v="RVW25608400"/>
    <s v="SCARPA DONNA SOTTO CAV.TOMAIA PELLE F.DO CUOIO"/>
    <s v="O20"/>
    <s v="CALFSKIN"/>
    <s v="U607"/>
    <m/>
    <s v="BLU ROYALE"/>
    <m/>
    <s v="Spring/Summer"/>
    <m/>
    <n v="0"/>
    <m/>
    <s v="W SHOES"/>
    <n v="1"/>
    <m/>
    <m/>
    <m/>
    <m/>
    <m/>
    <n v="1"/>
    <m/>
    <n v="1"/>
    <m/>
    <n v="1"/>
    <m/>
    <m/>
    <m/>
    <n v="1"/>
    <m/>
    <m/>
    <m/>
    <m/>
    <m/>
    <m/>
    <m/>
    <m/>
    <m/>
    <m/>
    <m/>
    <m/>
    <m/>
    <m/>
    <m/>
    <m/>
    <m/>
    <m/>
    <n v="5"/>
    <n v="258"/>
    <n v="1290"/>
    <n v="620"/>
    <n v="3100"/>
    <n v="0.45"/>
    <n v="141.9"/>
    <n v="709.5"/>
    <s v="Italy"/>
    <m/>
    <s v="64035999"/>
    <x v="0"/>
    <s v="DECOLLETE PRISMICK T.100"/>
    <m/>
    <m/>
    <m/>
    <m/>
  </r>
  <r>
    <x v="0"/>
    <s v="Roger Vivier"/>
    <s v="RVW25608400O20U607"/>
    <s v="RVW25608400-O20-U607"/>
    <x v="0"/>
    <x v="0"/>
    <x v="0"/>
    <s v="PUMP"/>
    <s v="RVW25608400"/>
    <s v="SCARPA DONNA SOTTO CAV.TOMAIA PELLE F.DO CUOIO"/>
    <s v="O20"/>
    <s v="CALFSKIN"/>
    <s v="U607"/>
    <m/>
    <s v="BLU ROYALE"/>
    <m/>
    <s v="Spring/Summer"/>
    <m/>
    <n v="0"/>
    <m/>
    <s v="W SHOES"/>
    <n v="0"/>
    <m/>
    <m/>
    <m/>
    <m/>
    <m/>
    <n v="0"/>
    <m/>
    <n v="0"/>
    <m/>
    <n v="0"/>
    <m/>
    <m/>
    <m/>
    <n v="0"/>
    <m/>
    <m/>
    <m/>
    <m/>
    <m/>
    <m/>
    <m/>
    <m/>
    <m/>
    <m/>
    <m/>
    <m/>
    <m/>
    <m/>
    <m/>
    <m/>
    <m/>
    <m/>
    <n v="0"/>
    <n v="258"/>
    <n v="0"/>
    <n v="620"/>
    <n v="0"/>
    <n v="0.45"/>
    <n v="141.9"/>
    <n v="0"/>
    <s v="Italy"/>
    <m/>
    <s v="64035999"/>
    <x v="1"/>
    <s v="DECOLLETE PRISMICK T.100"/>
    <m/>
    <m/>
    <m/>
    <m/>
  </r>
  <r>
    <x v="0"/>
    <s v="Roger Vivier"/>
    <s v="RVW25708990SDAC006"/>
    <s v="RVW25708990-SDA-C006"/>
    <x v="0"/>
    <x v="0"/>
    <x v="3"/>
    <s v="SANDALS"/>
    <s v="RVW25708990"/>
    <s v="SCARPA DONNA SOTTO CAV.TOMAIA PELLE F.DO CUOIO"/>
    <s v="SDA"/>
    <s v="CALFSKIN"/>
    <s v="C006"/>
    <m/>
    <s v="MASTICE"/>
    <m/>
    <s v="Spring/Summer"/>
    <m/>
    <n v="0"/>
    <m/>
    <s v="W SHOES"/>
    <m/>
    <m/>
    <m/>
    <m/>
    <n v="1"/>
    <n v="1"/>
    <n v="1"/>
    <m/>
    <m/>
    <m/>
    <m/>
    <m/>
    <m/>
    <m/>
    <m/>
    <m/>
    <m/>
    <m/>
    <m/>
    <m/>
    <m/>
    <m/>
    <m/>
    <m/>
    <m/>
    <m/>
    <m/>
    <m/>
    <m/>
    <m/>
    <m/>
    <m/>
    <m/>
    <n v="3"/>
    <n v="300"/>
    <n v="900"/>
    <n v="720"/>
    <n v="2160"/>
    <n v="0.45"/>
    <n v="165"/>
    <n v="495"/>
    <s v="Italy"/>
    <m/>
    <s v="64035999"/>
    <x v="0"/>
    <s v="SANDAL SORCIER T.120"/>
    <m/>
    <m/>
    <m/>
    <m/>
  </r>
  <r>
    <x v="0"/>
    <s v="Roger Vivier"/>
    <s v="RVW25708990SDAC006"/>
    <s v="RVW25708990-SDA-C006"/>
    <x v="0"/>
    <x v="0"/>
    <x v="3"/>
    <s v="SANDALS"/>
    <s v="RVW25708990"/>
    <s v="SCARPA DONNA SOTTO CAV.TOMAIA PELLE F.DO CUOIO"/>
    <s v="SDA"/>
    <s v="CALFSKIN"/>
    <s v="C006"/>
    <m/>
    <s v="MASTICE"/>
    <m/>
    <s v="Spring/Summer"/>
    <m/>
    <n v="0"/>
    <m/>
    <s v="W SHOES"/>
    <m/>
    <m/>
    <m/>
    <m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n v="0"/>
    <n v="300"/>
    <n v="0"/>
    <n v="720"/>
    <n v="0"/>
    <n v="0.45"/>
    <n v="165"/>
    <n v="0"/>
    <s v="Italy"/>
    <m/>
    <s v="64035999"/>
    <x v="1"/>
    <s v="SANDAL SORCIER T.120"/>
    <m/>
    <m/>
    <m/>
    <m/>
  </r>
  <r>
    <x v="0"/>
    <s v="Roger Vivier"/>
    <s v="RVW25808170D9AR810"/>
    <s v="RVW25808170-D9A-R810"/>
    <x v="0"/>
    <x v="0"/>
    <x v="0"/>
    <s v="LACED UP"/>
    <s v="RVW25808170"/>
    <s v="SCARPA DONNA SOTTO CAV.TOMAIA PELLE F.DO CUOIO"/>
    <s v="D9A"/>
    <s v="CALFSKIN"/>
    <s v="R810"/>
    <m/>
    <s v="MOSTO"/>
    <m/>
    <s v="Fall/Winter"/>
    <m/>
    <n v="0"/>
    <m/>
    <s v="W SHOES"/>
    <m/>
    <m/>
    <n v="2"/>
    <m/>
    <m/>
    <n v="1"/>
    <n v="2"/>
    <m/>
    <m/>
    <m/>
    <m/>
    <m/>
    <m/>
    <m/>
    <m/>
    <m/>
    <m/>
    <m/>
    <m/>
    <m/>
    <m/>
    <m/>
    <m/>
    <m/>
    <m/>
    <m/>
    <m/>
    <m/>
    <m/>
    <m/>
    <m/>
    <m/>
    <m/>
    <n v="5"/>
    <n v="270"/>
    <n v="1350"/>
    <n v="650"/>
    <n v="3250"/>
    <n v="0.45"/>
    <n v="148.5"/>
    <n v="742.5"/>
    <s v="Italy"/>
    <m/>
    <s v="64035999"/>
    <x v="0"/>
    <s v="GHILLIE T.100"/>
    <m/>
    <m/>
    <m/>
    <m/>
  </r>
  <r>
    <x v="0"/>
    <s v="Roger Vivier"/>
    <s v="RVW25808170D9AR810"/>
    <s v="RVW25808170-D9A-R810"/>
    <x v="0"/>
    <x v="0"/>
    <x v="0"/>
    <s v="LACED UP"/>
    <s v="RVW25808170"/>
    <s v="SCARPA DONNA SOTTO CAV.TOMAIA PELLE F.DO CUOIO"/>
    <s v="D9A"/>
    <s v="CALFSKIN"/>
    <s v="R810"/>
    <m/>
    <s v="MOSTO"/>
    <m/>
    <s v="Fall/Winter"/>
    <m/>
    <n v="0"/>
    <m/>
    <s v="W SHOES"/>
    <m/>
    <m/>
    <n v="0"/>
    <m/>
    <m/>
    <n v="0"/>
    <n v="0"/>
    <m/>
    <m/>
    <m/>
    <m/>
    <m/>
    <m/>
    <m/>
    <m/>
    <m/>
    <m/>
    <m/>
    <m/>
    <m/>
    <m/>
    <m/>
    <m/>
    <m/>
    <m/>
    <m/>
    <m/>
    <m/>
    <m/>
    <m/>
    <m/>
    <m/>
    <m/>
    <n v="0"/>
    <n v="270"/>
    <n v="0"/>
    <n v="650"/>
    <n v="0"/>
    <n v="0.45"/>
    <n v="148.5"/>
    <n v="0"/>
    <s v="Italy"/>
    <m/>
    <s v="64035999"/>
    <x v="1"/>
    <s v="GHILLIE T.100"/>
    <m/>
    <m/>
    <m/>
    <m/>
  </r>
  <r>
    <x v="0"/>
    <s v="Roger Vivier"/>
    <s v="RVW25808170O20751C"/>
    <s v="RVW25808170-O20-751C"/>
    <x v="0"/>
    <x v="0"/>
    <x v="0"/>
    <s v="LACED UP"/>
    <s v="RVW25808170"/>
    <s v="SCARPA DONNA SOTTO CAV.TOMAIA PELLE F.DO CUOIO"/>
    <s v="O20"/>
    <s v="CALFSKIN"/>
    <s v="751C"/>
    <m/>
    <s v="L206(GIGLIO CHIARO)+R009(CARDINALE)"/>
    <m/>
    <s v="Fall/Winter"/>
    <m/>
    <n v="0"/>
    <m/>
    <s v="W SHOES"/>
    <m/>
    <m/>
    <m/>
    <m/>
    <n v="1"/>
    <n v="1"/>
    <n v="1"/>
    <m/>
    <m/>
    <m/>
    <m/>
    <m/>
    <n v="2"/>
    <m/>
    <m/>
    <m/>
    <m/>
    <m/>
    <m/>
    <m/>
    <m/>
    <m/>
    <m/>
    <m/>
    <m/>
    <m/>
    <m/>
    <m/>
    <m/>
    <m/>
    <m/>
    <m/>
    <m/>
    <n v="5"/>
    <n v="237"/>
    <n v="1185"/>
    <n v="570"/>
    <n v="2850"/>
    <n v="0.45"/>
    <n v="130.35000000000002"/>
    <n v="651.75000000000011"/>
    <s v="Italy"/>
    <m/>
    <s v="64035999"/>
    <x v="0"/>
    <s v="GHILLIE T.100"/>
    <m/>
    <m/>
    <m/>
    <m/>
  </r>
  <r>
    <x v="0"/>
    <s v="Roger Vivier"/>
    <s v="RVW25808170O20751C"/>
    <s v="RVW25808170-O20-751C"/>
    <x v="0"/>
    <x v="0"/>
    <x v="0"/>
    <s v="LACED UP"/>
    <s v="RVW25808170"/>
    <s v="SCARPA DONNA SOTTO CAV.TOMAIA PELLE F.DO CUOIO"/>
    <s v="O20"/>
    <s v="CALFSKIN"/>
    <s v="751C"/>
    <m/>
    <s v="L206(GIGLIO CHIARO)+R009(CARDINALE)"/>
    <m/>
    <s v="Fall/Winter"/>
    <m/>
    <n v="0"/>
    <m/>
    <s v="W SHOES"/>
    <m/>
    <m/>
    <m/>
    <m/>
    <n v="0"/>
    <n v="0"/>
    <n v="0"/>
    <m/>
    <m/>
    <m/>
    <m/>
    <m/>
    <n v="0"/>
    <m/>
    <m/>
    <m/>
    <m/>
    <m/>
    <m/>
    <m/>
    <m/>
    <m/>
    <m/>
    <m/>
    <m/>
    <m/>
    <m/>
    <m/>
    <m/>
    <m/>
    <m/>
    <m/>
    <m/>
    <n v="0"/>
    <n v="237"/>
    <n v="0"/>
    <n v="570"/>
    <n v="0"/>
    <n v="0.45"/>
    <n v="130.35000000000002"/>
    <n v="0"/>
    <s v="Italy"/>
    <m/>
    <s v="64035999"/>
    <x v="1"/>
    <s v="GHILLIE T.100"/>
    <m/>
    <m/>
    <m/>
    <m/>
  </r>
  <r>
    <x v="0"/>
    <s v="Roger Vivier"/>
    <s v="RVW25808191O20848C"/>
    <s v="RVW25808191-O20-848C"/>
    <x v="0"/>
    <x v="0"/>
    <x v="0"/>
    <s v="LOAFER"/>
    <s v="RVW25808191"/>
    <s v="SCARPA DONNA SOTTO CAV.TOMAIA PELLE F.DO CUOIO"/>
    <s v="O20"/>
    <s v="CALFSKIN"/>
    <s v="848C"/>
    <m/>
    <s v="B800(CATRAME)+T216(OPALE CH.)+L206(GIGLIO CH.)"/>
    <m/>
    <s v="Fall/Winter"/>
    <m/>
    <n v="0"/>
    <m/>
    <s v="W SHOES"/>
    <m/>
    <m/>
    <m/>
    <n v="1"/>
    <m/>
    <m/>
    <n v="3"/>
    <m/>
    <m/>
    <n v="1"/>
    <m/>
    <n v="1"/>
    <n v="3"/>
    <n v="1"/>
    <m/>
    <m/>
    <m/>
    <m/>
    <m/>
    <m/>
    <m/>
    <m/>
    <m/>
    <m/>
    <m/>
    <m/>
    <m/>
    <m/>
    <m/>
    <m/>
    <m/>
    <m/>
    <m/>
    <n v="10"/>
    <n v="237"/>
    <n v="2370"/>
    <n v="570"/>
    <n v="5700"/>
    <n v="0.45"/>
    <n v="130.35000000000002"/>
    <n v="1303.5000000000002"/>
    <s v="Italy"/>
    <m/>
    <s v="64035999"/>
    <x v="0"/>
    <s v="MOCASSINO T.100 BICOLOR"/>
    <m/>
    <m/>
    <m/>
    <m/>
  </r>
  <r>
    <x v="0"/>
    <s v="Roger Vivier"/>
    <s v="RVW25808191O20848C"/>
    <s v="RVW25808191-O20-848C"/>
    <x v="0"/>
    <x v="0"/>
    <x v="0"/>
    <s v="LOAFER"/>
    <s v="RVW25808191"/>
    <s v="SCARPA DONNA SOTTO CAV.TOMAIA PELLE F.DO CUOIO"/>
    <s v="O20"/>
    <s v="CALFSKIN"/>
    <s v="848C"/>
    <m/>
    <s v="B800(CATRAME)+T216(OPALE CH.)+L206(GIGLIO CH.)"/>
    <m/>
    <s v="Fall/Winter"/>
    <m/>
    <n v="0"/>
    <m/>
    <s v="W SHOES"/>
    <m/>
    <m/>
    <m/>
    <n v="0"/>
    <m/>
    <m/>
    <n v="0"/>
    <m/>
    <m/>
    <n v="0"/>
    <m/>
    <n v="0"/>
    <n v="0"/>
    <n v="0"/>
    <m/>
    <m/>
    <m/>
    <m/>
    <m/>
    <m/>
    <m/>
    <m/>
    <m/>
    <m/>
    <m/>
    <m/>
    <m/>
    <m/>
    <m/>
    <m/>
    <m/>
    <m/>
    <m/>
    <n v="0"/>
    <n v="237"/>
    <n v="0"/>
    <n v="570"/>
    <n v="0"/>
    <n v="0.45"/>
    <n v="130.35000000000002"/>
    <n v="0"/>
    <s v="Italy"/>
    <m/>
    <s v="64035999"/>
    <x v="1"/>
    <s v="MOCASSINO T.100 BICOLOR"/>
    <m/>
    <m/>
    <m/>
    <m/>
  </r>
  <r>
    <x v="0"/>
    <s v="Roger Vivier"/>
    <s v="RVW25809290F5B669D"/>
    <s v="RVW25809290-F5B-669D"/>
    <x v="0"/>
    <x v="0"/>
    <x v="2"/>
    <s v="ANKLE BOOTS"/>
    <s v="RVW25809290"/>
    <s v="TRONCHETTO DONNA TOMAIA PELLE FONDO CUOIO"/>
    <s v="F5B"/>
    <s v="CALFSKIN"/>
    <s v="669D"/>
    <m/>
    <s v="T802(CIPRESSO)+B802(NICOTINA)+B999(NERO)"/>
    <m/>
    <s v="Fall/Winter"/>
    <m/>
    <n v="0"/>
    <m/>
    <s v="W SHOES"/>
    <m/>
    <m/>
    <m/>
    <m/>
    <m/>
    <m/>
    <m/>
    <m/>
    <m/>
    <m/>
    <n v="1"/>
    <m/>
    <n v="1"/>
    <m/>
    <m/>
    <m/>
    <m/>
    <m/>
    <m/>
    <m/>
    <m/>
    <m/>
    <m/>
    <m/>
    <m/>
    <m/>
    <m/>
    <m/>
    <m/>
    <m/>
    <m/>
    <m/>
    <m/>
    <n v="2"/>
    <n v="312"/>
    <n v="624"/>
    <n v="750"/>
    <n v="1500"/>
    <n v="0.45"/>
    <n v="171.60000000000002"/>
    <n v="343.20000000000005"/>
    <s v="Italy"/>
    <m/>
    <s v="64035119"/>
    <x v="0"/>
    <s v="BOTTINE SCOTCH T.100"/>
    <m/>
    <m/>
    <m/>
    <m/>
  </r>
  <r>
    <x v="0"/>
    <s v="Roger Vivier"/>
    <s v="RVW25809290F5B669D"/>
    <s v="RVW25809290-F5B-669D"/>
    <x v="0"/>
    <x v="0"/>
    <x v="2"/>
    <s v="ANKLE BOOTS"/>
    <s v="RVW25809290"/>
    <s v="TRONCHETTO DONNA TOMAIA PELLE FONDO CUOIO"/>
    <s v="F5B"/>
    <s v="CALFSKIN"/>
    <s v="669D"/>
    <m/>
    <s v="T802(CIPRESSO)+B802(NICOTINA)+B999(NERO)"/>
    <m/>
    <s v="Fall/Winter"/>
    <m/>
    <n v="0"/>
    <m/>
    <s v="W SHOES"/>
    <m/>
    <m/>
    <m/>
    <m/>
    <m/>
    <m/>
    <m/>
    <m/>
    <m/>
    <m/>
    <n v="0"/>
    <m/>
    <n v="0"/>
    <m/>
    <m/>
    <m/>
    <m/>
    <m/>
    <m/>
    <m/>
    <m/>
    <m/>
    <m/>
    <m/>
    <m/>
    <m/>
    <m/>
    <m/>
    <m/>
    <m/>
    <m/>
    <m/>
    <m/>
    <n v="0"/>
    <n v="312"/>
    <n v="0"/>
    <n v="750"/>
    <n v="0"/>
    <n v="0.45"/>
    <n v="171.60000000000002"/>
    <n v="0"/>
    <s v="Italy"/>
    <m/>
    <s v="64035119"/>
    <x v="1"/>
    <s v="BOTTINE SCOTCH T.100"/>
    <m/>
    <m/>
    <m/>
    <m/>
  </r>
  <r>
    <x v="0"/>
    <s v="Roger Vivier"/>
    <s v="RVW26610620O200C60"/>
    <s v="RVW26610620-O20-0C60"/>
    <x v="0"/>
    <x v="0"/>
    <x v="0"/>
    <s v="PUMP"/>
    <s v="RVW26610620"/>
    <s v="SCARPA DONNA SOTTO CAV.TOMAIA PELLE F.DO CUOIO"/>
    <s v="O20"/>
    <s v="CALFSKIN"/>
    <s v="0C60"/>
    <m/>
    <s v="R012(CARDINALE ME)+R201(RIBES CH)+R808(VINACCIA)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262"/>
    <n v="524"/>
    <n v="630"/>
    <n v="1260"/>
    <n v="0.45"/>
    <n v="144.10000000000002"/>
    <n v="288.20000000000005"/>
    <s v="Italy"/>
    <m/>
    <s v="64035999"/>
    <x v="0"/>
    <s v="MARLENE T.45 SQUARE B. GRAPHIC"/>
    <m/>
    <m/>
    <m/>
    <m/>
  </r>
  <r>
    <x v="0"/>
    <s v="Roger Vivier"/>
    <s v="RVW26610620O200C60"/>
    <s v="RVW26610620-O20-0C60"/>
    <x v="0"/>
    <x v="0"/>
    <x v="0"/>
    <s v="PUMP"/>
    <s v="RVW26610620"/>
    <s v="SCARPA DONNA SOTTO CAV.TOMAIA PELLE F.DO CUOIO"/>
    <s v="O20"/>
    <s v="CALFSKIN"/>
    <s v="0C60"/>
    <m/>
    <s v="R012(CARDINALE ME)+R201(RIBES CH)+R808(VINACCIA)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62"/>
    <n v="0"/>
    <n v="630"/>
    <n v="0"/>
    <n v="0.45"/>
    <n v="144.10000000000002"/>
    <n v="0"/>
    <s v="Italy"/>
    <m/>
    <s v="64035999"/>
    <x v="1"/>
    <s v="MARLENE T.45 SQUARE B. GRAPHIC"/>
    <m/>
    <m/>
    <m/>
    <m/>
  </r>
  <r>
    <x v="0"/>
    <s v="Roger Vivier"/>
    <s v="RVW26909900F160B58"/>
    <s v="RVW26909900-F16-0B58"/>
    <x v="0"/>
    <x v="0"/>
    <x v="3"/>
    <s v="SANDALS"/>
    <s v="RVW26909900"/>
    <s v="SCARPA DONNA SOTTO CAV.TOMAIA PELLE F.DO CUOIO"/>
    <s v="F16"/>
    <s v="CALFSKIN"/>
    <s v="0B58"/>
    <m/>
    <s v="M202(ROSA ANT+C606(NAT.CH+C018(BURRO S+M810(ROSA F"/>
    <m/>
    <s v="Spring/Summer"/>
    <m/>
    <n v="0"/>
    <m/>
    <s v="W SHOES"/>
    <m/>
    <m/>
    <n v="1"/>
    <m/>
    <m/>
    <m/>
    <n v="5"/>
    <n v="1"/>
    <m/>
    <n v="2"/>
    <n v="3"/>
    <n v="1"/>
    <n v="2"/>
    <m/>
    <m/>
    <m/>
    <m/>
    <m/>
    <m/>
    <m/>
    <m/>
    <m/>
    <m/>
    <m/>
    <m/>
    <m/>
    <m/>
    <m/>
    <m/>
    <m/>
    <m/>
    <m/>
    <m/>
    <n v="15"/>
    <n v="288"/>
    <n v="4320"/>
    <n v="690"/>
    <n v="10350"/>
    <n v="0.45"/>
    <n v="158.4"/>
    <n v="2376"/>
    <s v="Italy"/>
    <m/>
    <s v="64035999"/>
    <x v="0"/>
    <s v="SANDAL GRAPHIC T.115"/>
    <m/>
    <m/>
    <m/>
    <m/>
  </r>
  <r>
    <x v="0"/>
    <s v="Roger Vivier"/>
    <s v="RVW26909900F160B58"/>
    <s v="RVW26909900-F16-0B58"/>
    <x v="0"/>
    <x v="0"/>
    <x v="3"/>
    <s v="SANDALS"/>
    <s v="RVW26909900"/>
    <s v="SCARPA DONNA SOTTO CAV.TOMAIA PELLE F.DO CUOIO"/>
    <s v="F16"/>
    <s v="CALFSKIN"/>
    <s v="0B58"/>
    <m/>
    <s v="M202(ROSA ANT+C606(NAT.CH+C018(BURRO S+M810(ROSA F"/>
    <m/>
    <s v="Spring/Summer"/>
    <m/>
    <n v="0"/>
    <m/>
    <s v="W SHOES"/>
    <m/>
    <m/>
    <n v="0"/>
    <m/>
    <m/>
    <m/>
    <n v="0"/>
    <n v="0"/>
    <m/>
    <n v="0"/>
    <n v="0"/>
    <n v="0"/>
    <n v="0"/>
    <m/>
    <m/>
    <m/>
    <m/>
    <m/>
    <m/>
    <m/>
    <m/>
    <m/>
    <m/>
    <m/>
    <m/>
    <m/>
    <m/>
    <m/>
    <m/>
    <m/>
    <m/>
    <m/>
    <m/>
    <n v="0"/>
    <n v="288"/>
    <n v="0"/>
    <n v="690"/>
    <n v="0"/>
    <n v="0.45"/>
    <n v="158.4"/>
    <n v="0"/>
    <s v="Italy"/>
    <m/>
    <s v="64035999"/>
    <x v="1"/>
    <s v="SANDAL GRAPHIC T.115"/>
    <m/>
    <m/>
    <m/>
    <m/>
  </r>
  <r>
    <x v="0"/>
    <s v="Roger Vivier"/>
    <s v="RVW27009110D1GG205"/>
    <s v="RVW27009110-D1G-G205"/>
    <x v="0"/>
    <x v="0"/>
    <x v="3"/>
    <s v="SANDALS"/>
    <s v="RVW27009110"/>
    <s v="SCARPA DONNA SOTTO CAV.TOMAIA PELLE F.DO CUOIO"/>
    <s v="D1G"/>
    <s v="VITELLO"/>
    <s v="G205"/>
    <m/>
    <s v="ORO VECCHIO"/>
    <m/>
    <s v="Fall/Winter"/>
    <m/>
    <n v="0"/>
    <m/>
    <s v="W SHOES"/>
    <m/>
    <m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n v="2"/>
    <n v="300"/>
    <n v="600"/>
    <n v="720"/>
    <n v="1440"/>
    <n v="0.45"/>
    <n v="165"/>
    <n v="330"/>
    <s v="Italy"/>
    <m/>
    <s v="64035999"/>
    <x v="0"/>
    <s v="SANDAL CAGE T.100"/>
    <m/>
    <m/>
    <m/>
    <m/>
  </r>
  <r>
    <x v="0"/>
    <s v="Roger Vivier"/>
    <s v="RVW27009110D1GG205"/>
    <s v="RVW27009110-D1G-G205"/>
    <x v="0"/>
    <x v="0"/>
    <x v="3"/>
    <s v="SANDALS"/>
    <s v="RVW27009110"/>
    <s v="SCARPA DONNA SOTTO CAV.TOMAIA PELLE F.DO CUOIO"/>
    <s v="D1G"/>
    <s v="VITELLO"/>
    <s v="G205"/>
    <m/>
    <s v="ORO VECCHIO"/>
    <m/>
    <s v="Fall/Winter"/>
    <m/>
    <n v="0"/>
    <m/>
    <s v="W SHOES"/>
    <m/>
    <m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n v="0"/>
    <n v="300"/>
    <n v="0"/>
    <n v="720"/>
    <n v="0"/>
    <n v="0.45"/>
    <n v="165"/>
    <n v="0"/>
    <s v="Italy"/>
    <m/>
    <s v="64035999"/>
    <x v="1"/>
    <s v="SANDAL CAGE T.100"/>
    <m/>
    <m/>
    <m/>
    <m/>
  </r>
  <r>
    <x v="0"/>
    <s v="Roger Vivier"/>
    <s v="RVW27009110O20B999"/>
    <s v="RVW27009110-O20-B999"/>
    <x v="0"/>
    <x v="0"/>
    <x v="3"/>
    <s v="SANDALS"/>
    <s v="RVW27009110"/>
    <s v="SCARPA DONNA SOTTO CAV.TOMAIA PELLE F.DO CUOIO"/>
    <s v="O20"/>
    <s v="CALFSKIN"/>
    <s v="B999"/>
    <m/>
    <s v="NERO"/>
    <m/>
    <s v="Spring/Summer"/>
    <m/>
    <n v="0"/>
    <m/>
    <s v="W SHOES"/>
    <m/>
    <n v="1"/>
    <m/>
    <m/>
    <n v="1"/>
    <n v="2"/>
    <n v="1"/>
    <m/>
    <n v="1"/>
    <n v="1"/>
    <m/>
    <n v="2"/>
    <m/>
    <m/>
    <m/>
    <m/>
    <m/>
    <m/>
    <m/>
    <m/>
    <m/>
    <m/>
    <m/>
    <m/>
    <m/>
    <m/>
    <m/>
    <m/>
    <m/>
    <m/>
    <m/>
    <m/>
    <m/>
    <n v="9"/>
    <n v="270"/>
    <n v="2430"/>
    <n v="650"/>
    <n v="5850"/>
    <n v="0.45"/>
    <n v="148.5"/>
    <n v="1336.5"/>
    <s v="Italy"/>
    <m/>
    <s v="64035999"/>
    <x v="0"/>
    <s v="SANDAL CAGE T.100"/>
    <m/>
    <m/>
    <m/>
    <m/>
  </r>
  <r>
    <x v="0"/>
    <s v="Roger Vivier"/>
    <s v="RVW27009110O20B999"/>
    <s v="RVW27009110-O20-B999"/>
    <x v="0"/>
    <x v="0"/>
    <x v="3"/>
    <s v="SANDALS"/>
    <s v="RVW27009110"/>
    <s v="SCARPA DONNA SOTTO CAV.TOMAIA PELLE F.DO CUOIO"/>
    <s v="O20"/>
    <s v="CALFSKIN"/>
    <s v="B999"/>
    <m/>
    <s v="NERO"/>
    <m/>
    <s v="Spring/Summer"/>
    <m/>
    <n v="0"/>
    <m/>
    <s v="W SHOES"/>
    <m/>
    <n v="0"/>
    <m/>
    <m/>
    <n v="0"/>
    <n v="0"/>
    <n v="0"/>
    <m/>
    <n v="0"/>
    <n v="0"/>
    <m/>
    <n v="0"/>
    <m/>
    <m/>
    <m/>
    <m/>
    <m/>
    <m/>
    <m/>
    <m/>
    <m/>
    <m/>
    <m/>
    <m/>
    <m/>
    <m/>
    <m/>
    <m/>
    <m/>
    <m/>
    <m/>
    <m/>
    <m/>
    <n v="0"/>
    <n v="270"/>
    <n v="0"/>
    <n v="650"/>
    <n v="0"/>
    <n v="0.45"/>
    <n v="148.5"/>
    <n v="0"/>
    <s v="Italy"/>
    <m/>
    <s v="64035999"/>
    <x v="1"/>
    <s v="SANDAL CAGE T.100"/>
    <m/>
    <m/>
    <m/>
    <m/>
  </r>
  <r>
    <x v="0"/>
    <s v="Roger Vivier"/>
    <s v="RVW27710440RS0B999"/>
    <s v="RVW27710440-RS0-B999"/>
    <x v="0"/>
    <x v="0"/>
    <x v="3"/>
    <s v="SANDALS"/>
    <s v="RVW27710440"/>
    <s v="CALZ. APERTA DONNA TOMAIA TESSUTO FONDO CUOIO"/>
    <s v="RS0"/>
    <s v="68% VI 32% SE"/>
    <s v="B999"/>
    <m/>
    <s v="NERO"/>
    <m/>
    <s v="Spring/Summer"/>
    <m/>
    <n v="0"/>
    <m/>
    <s v="W SHOES"/>
    <m/>
    <n v="1"/>
    <m/>
    <m/>
    <n v="1"/>
    <n v="2"/>
    <m/>
    <n v="1"/>
    <m/>
    <m/>
    <m/>
    <m/>
    <m/>
    <m/>
    <m/>
    <m/>
    <m/>
    <m/>
    <m/>
    <m/>
    <m/>
    <m/>
    <m/>
    <m/>
    <m/>
    <m/>
    <m/>
    <m/>
    <m/>
    <m/>
    <m/>
    <m/>
    <m/>
    <n v="5"/>
    <n v="370"/>
    <n v="1850"/>
    <n v="890"/>
    <n v="4450"/>
    <n v="0.45"/>
    <n v="203.50000000000003"/>
    <n v="1017.5000000000001"/>
    <s v="Italy"/>
    <m/>
    <s v="64042090"/>
    <x v="0"/>
    <s v="SABOT BUCKLE STRASS T.50"/>
    <m/>
    <m/>
    <m/>
    <m/>
  </r>
  <r>
    <x v="0"/>
    <s v="Roger Vivier"/>
    <s v="RVW27710440RS0B999"/>
    <s v="RVW27710440-RS0-B999"/>
    <x v="0"/>
    <x v="0"/>
    <x v="3"/>
    <s v="SANDALS"/>
    <s v="RVW27710440"/>
    <s v="CALZ. APERTA DONNA TOMAIA TESSUTO FONDO CUOIO"/>
    <s v="RS0"/>
    <s v="68% VI 32% SE"/>
    <s v="B999"/>
    <m/>
    <s v="NERO"/>
    <m/>
    <s v="Spring/Summer"/>
    <m/>
    <n v="0"/>
    <m/>
    <s v="W SHOES"/>
    <m/>
    <n v="0"/>
    <m/>
    <m/>
    <n v="0"/>
    <n v="0"/>
    <m/>
    <n v="0"/>
    <m/>
    <m/>
    <m/>
    <m/>
    <m/>
    <m/>
    <m/>
    <m/>
    <m/>
    <m/>
    <m/>
    <m/>
    <m/>
    <m/>
    <m/>
    <m/>
    <m/>
    <m/>
    <m/>
    <m/>
    <m/>
    <m/>
    <m/>
    <m/>
    <m/>
    <n v="0"/>
    <n v="370"/>
    <n v="0"/>
    <n v="890"/>
    <n v="0"/>
    <n v="0.45"/>
    <n v="203.50000000000003"/>
    <n v="0"/>
    <s v="Italy"/>
    <m/>
    <s v="64042090"/>
    <x v="1"/>
    <s v="SABOT BUCKLE STRASS T.50"/>
    <m/>
    <m/>
    <m/>
    <m/>
  </r>
  <r>
    <x v="0"/>
    <s v="Roger Vivier"/>
    <s v="RVW28009720O20B802"/>
    <s v="RVW28009720-O20-B802"/>
    <x v="0"/>
    <x v="0"/>
    <x v="2"/>
    <s v="ANKLE BOOTS"/>
    <s v="RVW28009720"/>
    <s v="TRONCHETTO DONNA TOMAIA PELLE FONDO CUOIO"/>
    <s v="O20"/>
    <s v="CALFSKIN"/>
    <s v="B802"/>
    <m/>
    <s v="NICOTINA"/>
    <m/>
    <s v="Fall/Winter"/>
    <m/>
    <n v="0"/>
    <m/>
    <s v="W SHOES"/>
    <m/>
    <n v="1"/>
    <n v="1"/>
    <n v="2"/>
    <n v="1"/>
    <n v="1"/>
    <m/>
    <m/>
    <m/>
    <m/>
    <m/>
    <m/>
    <n v="1"/>
    <m/>
    <m/>
    <m/>
    <m/>
    <m/>
    <m/>
    <m/>
    <m/>
    <m/>
    <m/>
    <m/>
    <m/>
    <m/>
    <m/>
    <m/>
    <m/>
    <m/>
    <m/>
    <m/>
    <m/>
    <n v="7"/>
    <n v="500"/>
    <n v="3500"/>
    <n v="1200"/>
    <n v="8400"/>
    <n v="0.45"/>
    <n v="275"/>
    <n v="1925"/>
    <s v="Italy"/>
    <m/>
    <s v="64035119"/>
    <x v="0"/>
    <s v="BOOTIE LACE T.120"/>
    <m/>
    <m/>
    <m/>
    <m/>
  </r>
  <r>
    <x v="0"/>
    <s v="Roger Vivier"/>
    <s v="RVW28009720O20B802"/>
    <s v="RVW28009720-O20-B802"/>
    <x v="0"/>
    <x v="0"/>
    <x v="2"/>
    <s v="ANKLE BOOTS"/>
    <s v="RVW28009720"/>
    <s v="TRONCHETTO DONNA TOMAIA PELLE FONDO CUOIO"/>
    <s v="O20"/>
    <s v="CALFSKIN"/>
    <s v="B802"/>
    <m/>
    <s v="NICOTINA"/>
    <m/>
    <s v="Fall/Winter"/>
    <m/>
    <n v="0"/>
    <m/>
    <s v="W SHOES"/>
    <m/>
    <n v="0"/>
    <n v="0"/>
    <n v="0"/>
    <n v="0"/>
    <n v="0"/>
    <m/>
    <m/>
    <m/>
    <m/>
    <m/>
    <m/>
    <n v="0"/>
    <m/>
    <m/>
    <m/>
    <m/>
    <m/>
    <m/>
    <m/>
    <m/>
    <m/>
    <m/>
    <m/>
    <m/>
    <m/>
    <m/>
    <m/>
    <m/>
    <m/>
    <m/>
    <m/>
    <m/>
    <n v="0"/>
    <n v="500"/>
    <n v="0"/>
    <n v="1200"/>
    <n v="0"/>
    <n v="0.45"/>
    <n v="275"/>
    <n v="0"/>
    <s v="Italy"/>
    <m/>
    <s v="64035119"/>
    <x v="1"/>
    <s v="BOOTIE LACE T.120"/>
    <m/>
    <m/>
    <m/>
    <m/>
  </r>
  <r>
    <x v="0"/>
    <s v="Roger Vivier"/>
    <s v="RVW28009720O20B999"/>
    <s v="RVW28009720-O20-B999"/>
    <x v="0"/>
    <x v="0"/>
    <x v="2"/>
    <s v="ANKLE BOOTS"/>
    <s v="RVW28009720"/>
    <s v="TRONCHETTO DONNA TOMAIA PELLE FONDO CUOIO"/>
    <s v="O20"/>
    <s v="CALFSKIN"/>
    <s v="B999"/>
    <m/>
    <s v="NERO"/>
    <m/>
    <s v="Fall/Winter"/>
    <m/>
    <n v="0"/>
    <m/>
    <s v="W SHOES"/>
    <m/>
    <n v="1"/>
    <n v="1"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n v="3"/>
    <n v="500"/>
    <n v="1500"/>
    <n v="1200"/>
    <n v="3600"/>
    <n v="0.45"/>
    <n v="275"/>
    <n v="825"/>
    <s v="Italy"/>
    <m/>
    <s v="64035119"/>
    <x v="0"/>
    <s v="BOOTIE LACE T.120"/>
    <m/>
    <m/>
    <m/>
    <m/>
  </r>
  <r>
    <x v="0"/>
    <s v="Roger Vivier"/>
    <s v="RVW28009720O20B999"/>
    <s v="RVW28009720-O20-B999"/>
    <x v="0"/>
    <x v="0"/>
    <x v="2"/>
    <s v="ANKLE BOOTS"/>
    <s v="RVW28009720"/>
    <s v="TRONCHETTO DONNA TOMAIA PELLE FONDO CUOIO"/>
    <s v="O20"/>
    <s v="CALFSKIN"/>
    <s v="B999"/>
    <m/>
    <s v="NERO"/>
    <m/>
    <s v="Fall/Winter"/>
    <m/>
    <n v="0"/>
    <m/>
    <s v="W SHOES"/>
    <m/>
    <n v="0"/>
    <n v="0"/>
    <m/>
    <m/>
    <n v="0"/>
    <m/>
    <m/>
    <m/>
    <m/>
    <m/>
    <m/>
    <m/>
    <m/>
    <m/>
    <m/>
    <m/>
    <m/>
    <m/>
    <m/>
    <m/>
    <m/>
    <m/>
    <m/>
    <m/>
    <m/>
    <m/>
    <m/>
    <m/>
    <m/>
    <m/>
    <m/>
    <m/>
    <n v="0"/>
    <n v="500"/>
    <n v="0"/>
    <n v="1200"/>
    <n v="0"/>
    <n v="0.45"/>
    <n v="275"/>
    <n v="0"/>
    <s v="Italy"/>
    <m/>
    <s v="64035119"/>
    <x v="1"/>
    <s v="BOOTIE LACE T.120"/>
    <m/>
    <m/>
    <m/>
    <m/>
  </r>
  <r>
    <x v="0"/>
    <s v="Roger Vivier"/>
    <s v="RVW28010250RS0T204"/>
    <s v="RVW28010250-RS0-T204"/>
    <x v="0"/>
    <x v="0"/>
    <x v="3"/>
    <s v="SANDALS"/>
    <s v="RVW28010250"/>
    <s v="CALZ. APERTA DONNA TOMAIA TESSUTO FONDO CUOIO"/>
    <s v="RS0"/>
    <s v="68% VI 32% SE"/>
    <s v="T204"/>
    <m/>
    <s v="LAPISLAZZULI"/>
    <m/>
    <s v="Spring/Summer"/>
    <m/>
    <n v="0"/>
    <m/>
    <s v="W SHOES"/>
    <n v="1"/>
    <m/>
    <m/>
    <n v="1"/>
    <m/>
    <n v="1"/>
    <n v="3"/>
    <n v="1"/>
    <n v="1"/>
    <m/>
    <m/>
    <m/>
    <n v="3"/>
    <m/>
    <m/>
    <m/>
    <m/>
    <m/>
    <m/>
    <m/>
    <m/>
    <m/>
    <m/>
    <m/>
    <m/>
    <m/>
    <m/>
    <m/>
    <m/>
    <m/>
    <m/>
    <m/>
    <m/>
    <n v="11"/>
    <n v="300"/>
    <n v="3300"/>
    <n v="720"/>
    <n v="7920"/>
    <n v="0.45"/>
    <n v="165"/>
    <n v="1815"/>
    <s v="Italy"/>
    <m/>
    <s v="64042090"/>
    <x v="0"/>
    <s v="SANDAL SEXY DAY T.120"/>
    <m/>
    <m/>
    <m/>
    <m/>
  </r>
  <r>
    <x v="0"/>
    <s v="Roger Vivier"/>
    <s v="RVW28010250RS0T204"/>
    <s v="RVW28010250-RS0-T204"/>
    <x v="0"/>
    <x v="0"/>
    <x v="3"/>
    <s v="SANDALS"/>
    <s v="RVW28010250"/>
    <s v="CALZ. APERTA DONNA TOMAIA TESSUTO FONDO CUOIO"/>
    <s v="RS0"/>
    <s v="68% VI 32% SE"/>
    <s v="T204"/>
    <m/>
    <s v="LAPISLAZZULI"/>
    <m/>
    <s v="Spring/Summer"/>
    <m/>
    <n v="0"/>
    <m/>
    <s v="W SHOES"/>
    <n v="0"/>
    <m/>
    <m/>
    <n v="0"/>
    <m/>
    <n v="0"/>
    <n v="0"/>
    <n v="0"/>
    <n v="0"/>
    <m/>
    <m/>
    <m/>
    <n v="0"/>
    <m/>
    <m/>
    <m/>
    <m/>
    <m/>
    <m/>
    <m/>
    <m/>
    <m/>
    <m/>
    <m/>
    <m/>
    <m/>
    <m/>
    <m/>
    <m/>
    <m/>
    <m/>
    <m/>
    <m/>
    <n v="0"/>
    <n v="300"/>
    <n v="0"/>
    <n v="720"/>
    <n v="0"/>
    <n v="0.45"/>
    <n v="165"/>
    <n v="0"/>
    <s v="Italy"/>
    <m/>
    <s v="64042090"/>
    <x v="1"/>
    <s v="SANDAL SEXY DAY T.120"/>
    <m/>
    <m/>
    <m/>
    <m/>
  </r>
  <r>
    <x v="0"/>
    <s v="Roger Vivier"/>
    <s v="RVW28010710O200C64"/>
    <s v="RVW28010710-O20-0C64"/>
    <x v="0"/>
    <x v="0"/>
    <x v="3"/>
    <s v="SANDALS"/>
    <s v="RVW28010710"/>
    <s v="SCARPA DONNA SOTTO CAV.TOMAIA PELLE F.DO CUOIO"/>
    <s v="O20"/>
    <s v="CALFSKIN"/>
    <s v="0C64"/>
    <m/>
    <s v="R012(CARDINALE MED)+B999(NERO)+C400(TORTORA)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383"/>
    <n v="766"/>
    <n v="920"/>
    <n v="1840"/>
    <n v="0.45"/>
    <n v="210.65"/>
    <n v="421.3"/>
    <s v="Italy"/>
    <m/>
    <s v="64035999"/>
    <x v="0"/>
    <s v="SANDAL PRISMICK 3D T.120"/>
    <m/>
    <m/>
    <m/>
    <m/>
  </r>
  <r>
    <x v="0"/>
    <s v="Roger Vivier"/>
    <s v="RVW28010710O200C64"/>
    <s v="RVW28010710-O20-0C64"/>
    <x v="0"/>
    <x v="0"/>
    <x v="3"/>
    <s v="SANDALS"/>
    <s v="RVW28010710"/>
    <s v="SCARPA DONNA SOTTO CAV.TOMAIA PELLE F.DO CUOIO"/>
    <s v="O20"/>
    <s v="CALFSKIN"/>
    <s v="0C64"/>
    <m/>
    <s v="R012(CARDINALE MED)+B999(NERO)+C400(TORTORA)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383"/>
    <n v="0"/>
    <n v="920"/>
    <n v="0"/>
    <n v="0.45"/>
    <n v="210.65"/>
    <n v="0"/>
    <s v="Italy"/>
    <m/>
    <s v="64035999"/>
    <x v="1"/>
    <s v="SANDAL PRISMICK 3D T.120"/>
    <m/>
    <m/>
    <m/>
    <m/>
  </r>
  <r>
    <x v="0"/>
    <s v="Roger Vivier"/>
    <s v="RVW2801121059N0001"/>
    <s v="RVW28011210-59N-0001"/>
    <x v="0"/>
    <x v="0"/>
    <x v="0"/>
    <s v="PUMP"/>
    <s v="RVW28011210"/>
    <s v="SCARPA DONNA SOTTO CAV.TOMAIA PELLE F.DO CUOIO"/>
    <s v="59N"/>
    <s v="CALFSKIN"/>
    <s v="0001"/>
    <m/>
    <s v="B001(BIANCO)+B999(NERO)"/>
    <m/>
    <s v="Fall/Winter"/>
    <m/>
    <n v="0"/>
    <m/>
    <s v="W SHOES"/>
    <m/>
    <m/>
    <n v="1"/>
    <m/>
    <m/>
    <m/>
    <n v="4"/>
    <m/>
    <m/>
    <m/>
    <n v="1"/>
    <m/>
    <m/>
    <m/>
    <m/>
    <m/>
    <m/>
    <m/>
    <m/>
    <m/>
    <m/>
    <m/>
    <m/>
    <m/>
    <m/>
    <m/>
    <m/>
    <m/>
    <m/>
    <m/>
    <m/>
    <m/>
    <m/>
    <n v="6"/>
    <n v="370"/>
    <n v="2220"/>
    <n v="890"/>
    <n v="5340"/>
    <n v="0.45"/>
    <n v="203.50000000000003"/>
    <n v="1221.0000000000002"/>
    <s v="Italy"/>
    <m/>
    <s v="64035999"/>
    <x v="0"/>
    <s v="OPEN TOE PIPING T.115"/>
    <m/>
    <m/>
    <m/>
    <m/>
  </r>
  <r>
    <x v="0"/>
    <s v="Roger Vivier"/>
    <s v="RVW2801121059N0001"/>
    <s v="RVW28011210-59N-0001"/>
    <x v="0"/>
    <x v="0"/>
    <x v="0"/>
    <s v="PUMP"/>
    <s v="RVW28011210"/>
    <s v="SCARPA DONNA SOTTO CAV.TOMAIA PELLE F.DO CUOIO"/>
    <s v="59N"/>
    <s v="CALFSKIN"/>
    <s v="0001"/>
    <m/>
    <s v="B001(BIANCO)+B999(NERO)"/>
    <m/>
    <s v="Fall/Winter"/>
    <m/>
    <n v="0"/>
    <m/>
    <s v="W SHOES"/>
    <m/>
    <m/>
    <n v="0"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370"/>
    <n v="0"/>
    <n v="890"/>
    <n v="0"/>
    <n v="0.45"/>
    <n v="203.50000000000003"/>
    <n v="0"/>
    <s v="Italy"/>
    <m/>
    <s v="64035999"/>
    <x v="1"/>
    <s v="OPEN TOE PIPING T.115"/>
    <m/>
    <m/>
    <m/>
    <m/>
  </r>
  <r>
    <x v="0"/>
    <s v="Roger Vivier"/>
    <s v="RVW28500300D1PB999"/>
    <s v="RVW28500300-D1P-B999"/>
    <x v="0"/>
    <x v="0"/>
    <x v="0"/>
    <s v="PUMP"/>
    <s v="RVW28500300"/>
    <s v="SCARPA DONNA SOTTO CAV.TOMAIA PELLE F.DO CUOIO"/>
    <s v="D1P"/>
    <s v="CALFSKIN"/>
    <s v="B999"/>
    <m/>
    <s v="NERO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195"/>
    <n v="390"/>
    <n v="470"/>
    <n v="940"/>
    <n v="0.45"/>
    <n v="107.25000000000001"/>
    <n v="214.50000000000003"/>
    <s v="Italy"/>
    <m/>
    <s v="64035999"/>
    <x v="0"/>
    <s v="DECOLLETE CHOC T.85"/>
    <m/>
    <m/>
    <m/>
    <m/>
  </r>
  <r>
    <x v="0"/>
    <s v="Roger Vivier"/>
    <s v="RVW28500300D1PB999"/>
    <s v="RVW28500300-D1P-B999"/>
    <x v="0"/>
    <x v="0"/>
    <x v="0"/>
    <s v="PUMP"/>
    <s v="RVW28500300"/>
    <s v="SCARPA DONNA SOTTO CAV.TOMAIA PELLE F.DO CUOIO"/>
    <s v="D1P"/>
    <s v="CALFSKIN"/>
    <s v="B999"/>
    <m/>
    <s v="NERO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195"/>
    <n v="0"/>
    <n v="470"/>
    <n v="0"/>
    <n v="0.45"/>
    <n v="107.25000000000001"/>
    <n v="0"/>
    <s v="Italy"/>
    <m/>
    <s v="64035999"/>
    <x v="1"/>
    <s v="DECOLLETE CHOC T.85"/>
    <m/>
    <m/>
    <m/>
    <m/>
  </r>
  <r>
    <x v="0"/>
    <s v="Roger Vivier"/>
    <s v="RVW29009570D1PL812"/>
    <s v="RVW29009570-D1P-L812"/>
    <x v="0"/>
    <x v="0"/>
    <x v="0"/>
    <s v="PUMP"/>
    <s v="RVW29009570"/>
    <s v="SCARPA DONNA SOTTO CAV.TOMAIA PELLE F.DO CUOIO"/>
    <s v="D1P"/>
    <s v="CALFSKIN"/>
    <s v="L812"/>
    <m/>
    <s v="BRULE' CHIARO"/>
    <m/>
    <s v="Fall/Winter"/>
    <m/>
    <n v="0"/>
    <m/>
    <s v="W SHOES"/>
    <m/>
    <n v="2"/>
    <n v="1"/>
    <n v="2"/>
    <n v="3"/>
    <n v="3"/>
    <n v="1"/>
    <n v="1"/>
    <n v="1"/>
    <m/>
    <m/>
    <m/>
    <m/>
    <m/>
    <m/>
    <m/>
    <m/>
    <m/>
    <m/>
    <m/>
    <m/>
    <m/>
    <m/>
    <m/>
    <m/>
    <m/>
    <m/>
    <m/>
    <m/>
    <m/>
    <m/>
    <m/>
    <m/>
    <n v="14"/>
    <n v="258"/>
    <n v="3612"/>
    <n v="620"/>
    <n v="8680"/>
    <n v="0.45"/>
    <n v="141.9"/>
    <n v="1986.6000000000001"/>
    <s v="Italy"/>
    <m/>
    <s v="64035999"/>
    <x v="0"/>
    <s v="DECOLLETE SMOKING T.100"/>
    <m/>
    <m/>
    <m/>
    <m/>
  </r>
  <r>
    <x v="0"/>
    <s v="Roger Vivier"/>
    <s v="RVW29009570D1PL812"/>
    <s v="RVW29009570-D1P-L812"/>
    <x v="0"/>
    <x v="0"/>
    <x v="0"/>
    <s v="PUMP"/>
    <s v="RVW29009570"/>
    <s v="SCARPA DONNA SOTTO CAV.TOMAIA PELLE F.DO CUOIO"/>
    <s v="D1P"/>
    <s v="CALFSKIN"/>
    <s v="L812"/>
    <m/>
    <s v="BRULE' CHIARO"/>
    <m/>
    <s v="Fall/Winter"/>
    <m/>
    <n v="0"/>
    <m/>
    <s v="W SHOES"/>
    <m/>
    <n v="0"/>
    <n v="0"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n v="0"/>
    <n v="258"/>
    <n v="0"/>
    <n v="620"/>
    <n v="0"/>
    <n v="0.45"/>
    <n v="141.9"/>
    <n v="0"/>
    <s v="Italy"/>
    <m/>
    <s v="64035999"/>
    <x v="1"/>
    <s v="DECOLLETE SMOKING T.100"/>
    <m/>
    <m/>
    <m/>
    <m/>
  </r>
  <r>
    <x v="0"/>
    <s v="Roger Vivier"/>
    <s v="RVW29710920RS0B999"/>
    <s v="RVW29710920-RS0-B999"/>
    <x v="0"/>
    <x v="0"/>
    <x v="0"/>
    <s v="PUMP"/>
    <s v="RVW29710920"/>
    <s v="SCARPA BASSA DONNA TOMAIA TESSUTO FONDO CUOIO"/>
    <s v="RS0"/>
    <s v="68% VI 32% SE"/>
    <s v="B999"/>
    <m/>
    <s v="NERO"/>
    <m/>
    <s v="Fall/Winter"/>
    <m/>
    <n v="0"/>
    <m/>
    <s v="W SHOES"/>
    <m/>
    <m/>
    <m/>
    <n v="1"/>
    <n v="1"/>
    <n v="1"/>
    <n v="1"/>
    <n v="1"/>
    <m/>
    <m/>
    <m/>
    <m/>
    <m/>
    <m/>
    <m/>
    <m/>
    <m/>
    <m/>
    <m/>
    <m/>
    <m/>
    <m/>
    <m/>
    <m/>
    <m/>
    <m/>
    <m/>
    <m/>
    <m/>
    <m/>
    <m/>
    <m/>
    <m/>
    <n v="5"/>
    <n v="750"/>
    <n v="3750"/>
    <n v="1800"/>
    <n v="9000"/>
    <n v="0.45"/>
    <n v="412.50000000000006"/>
    <n v="2062.5000000000005"/>
    <s v="Italy"/>
    <m/>
    <s v="64042090"/>
    <x v="0"/>
    <s v="DEC. DRAPE T.115"/>
    <m/>
    <m/>
    <m/>
    <m/>
  </r>
  <r>
    <x v="0"/>
    <s v="Roger Vivier"/>
    <s v="RVW29710920RS0B999"/>
    <s v="RVW29710920-RS0-B999"/>
    <x v="0"/>
    <x v="0"/>
    <x v="0"/>
    <s v="PUMP"/>
    <s v="RVW29710920"/>
    <s v="SCARPA BASSA DONNA TOMAIA TESSUTO FONDO CUOIO"/>
    <s v="RS0"/>
    <s v="68% VI 32% SE"/>
    <s v="B999"/>
    <m/>
    <s v="NERO"/>
    <m/>
    <s v="Fall/Winter"/>
    <m/>
    <n v="0"/>
    <m/>
    <s v="W SHOES"/>
    <m/>
    <m/>
    <m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750"/>
    <n v="0"/>
    <n v="1800"/>
    <n v="0"/>
    <n v="0.45"/>
    <n v="412.50000000000006"/>
    <n v="0"/>
    <s v="Italy"/>
    <m/>
    <s v="64042090"/>
    <x v="1"/>
    <s v="DEC. DRAPE T.115"/>
    <m/>
    <m/>
    <m/>
    <m/>
  </r>
  <r>
    <x v="0"/>
    <s v="Roger Vivier"/>
    <s v="RVW297126606W0B999"/>
    <s v="RVW29712660-6W0-B999"/>
    <x v="0"/>
    <x v="0"/>
    <x v="0"/>
    <s v="SLINGBACK"/>
    <s v="RVW29712660"/>
    <s v="SCARPA DONNA SOTTO CAV.TOMAIA PELLE F.DO CUOIO"/>
    <s v="6W0"/>
    <s v="CALFSKIN"/>
    <s v="B999"/>
    <m/>
    <s v="NERO"/>
    <m/>
    <s v="Spring/Summer"/>
    <m/>
    <n v="0"/>
    <m/>
    <s v="W SHOES"/>
    <m/>
    <m/>
    <m/>
    <n v="1"/>
    <n v="1"/>
    <m/>
    <n v="1"/>
    <m/>
    <n v="1"/>
    <m/>
    <m/>
    <n v="1"/>
    <m/>
    <m/>
    <m/>
    <m/>
    <m/>
    <m/>
    <m/>
    <m/>
    <m/>
    <m/>
    <m/>
    <m/>
    <m/>
    <m/>
    <m/>
    <m/>
    <m/>
    <m/>
    <m/>
    <m/>
    <m/>
    <n v="5"/>
    <n v="500"/>
    <n v="2500"/>
    <n v="1200"/>
    <n v="6000"/>
    <n v="0.45"/>
    <n v="275"/>
    <n v="1375"/>
    <s v="Italy"/>
    <m/>
    <s v="64035999"/>
    <x v="0"/>
    <s v="SLING-BACK STUDS T.115"/>
    <m/>
    <m/>
    <m/>
    <m/>
  </r>
  <r>
    <x v="0"/>
    <s v="Roger Vivier"/>
    <s v="RVW297126606W0B999"/>
    <s v="RVW29712660-6W0-B999"/>
    <x v="0"/>
    <x v="0"/>
    <x v="0"/>
    <s v="SLINGBACK"/>
    <s v="RVW29712660"/>
    <s v="SCARPA DONNA SOTTO CAV.TOMAIA PELLE F.DO CUOIO"/>
    <s v="6W0"/>
    <s v="CALFSKIN"/>
    <s v="B999"/>
    <m/>
    <s v="NERO"/>
    <m/>
    <s v="Spring/Summer"/>
    <m/>
    <n v="0"/>
    <m/>
    <s v="W SHOES"/>
    <m/>
    <m/>
    <m/>
    <n v="0"/>
    <n v="0"/>
    <m/>
    <n v="0"/>
    <m/>
    <n v="0"/>
    <m/>
    <m/>
    <n v="0"/>
    <m/>
    <m/>
    <m/>
    <m/>
    <m/>
    <m/>
    <m/>
    <m/>
    <m/>
    <m/>
    <m/>
    <m/>
    <m/>
    <m/>
    <m/>
    <m/>
    <m/>
    <m/>
    <m/>
    <m/>
    <m/>
    <n v="0"/>
    <n v="500"/>
    <n v="0"/>
    <n v="1200"/>
    <n v="0"/>
    <n v="0.45"/>
    <n v="275"/>
    <n v="0"/>
    <s v="Italy"/>
    <m/>
    <s v="64035999"/>
    <x v="1"/>
    <s v="SLING-BACK STUDS T.115"/>
    <m/>
    <m/>
    <m/>
    <m/>
  </r>
  <r>
    <x v="0"/>
    <s v="Roger Vivier"/>
    <s v="RVW2991412008HB999"/>
    <s v="RVW29914120-08H-B999"/>
    <x v="0"/>
    <x v="0"/>
    <x v="3"/>
    <s v="FLAT SANDAL"/>
    <s v="RVW29914120"/>
    <s v="SCARPA DONNA SOTTO CAV.TOMAIA PELLE F.DO CUOIO"/>
    <s v="08H"/>
    <s v="CALFSKIN"/>
    <s v="B999"/>
    <m/>
    <s v="NERO"/>
    <m/>
    <s v="Spring/Summer"/>
    <m/>
    <n v="0"/>
    <m/>
    <s v="W SHOES"/>
    <n v="1"/>
    <m/>
    <n v="1"/>
    <m/>
    <n v="14"/>
    <n v="1"/>
    <n v="2"/>
    <m/>
    <m/>
    <m/>
    <m/>
    <m/>
    <m/>
    <m/>
    <m/>
    <m/>
    <m/>
    <m/>
    <m/>
    <m/>
    <m/>
    <m/>
    <m/>
    <m/>
    <m/>
    <m/>
    <m/>
    <m/>
    <m/>
    <m/>
    <m/>
    <m/>
    <m/>
    <n v="19"/>
    <n v="204"/>
    <n v="3876"/>
    <n v="490"/>
    <n v="9310"/>
    <n v="0.45"/>
    <n v="112.2"/>
    <n v="2131.8000000000002"/>
    <s v="Italy"/>
    <m/>
    <s v="64035999"/>
    <x v="0"/>
    <s v="SANDALO CHIPS FASCE T.05"/>
    <m/>
    <m/>
    <m/>
    <m/>
  </r>
  <r>
    <x v="0"/>
    <s v="Roger Vivier"/>
    <s v="RVW2991412008HB999"/>
    <s v="RVW29914120-08H-B999"/>
    <x v="0"/>
    <x v="0"/>
    <x v="3"/>
    <s v="FLAT SANDAL"/>
    <s v="RVW29914120"/>
    <s v="SCARPA DONNA SOTTO CAV.TOMAIA PELLE F.DO CUOIO"/>
    <s v="08H"/>
    <s v="CALFSKIN"/>
    <s v="B999"/>
    <m/>
    <s v="NERO"/>
    <m/>
    <s v="Spring/Summer"/>
    <m/>
    <n v="0"/>
    <m/>
    <s v="W SHOES"/>
    <n v="0"/>
    <m/>
    <n v="0"/>
    <m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5999"/>
    <x v="1"/>
    <s v="SANDALO CHIPS FASCE T.05"/>
    <m/>
    <m/>
    <m/>
    <m/>
  </r>
  <r>
    <x v="0"/>
    <s v="Roger Vivier"/>
    <s v="RVW2991412008HG836"/>
    <s v="RVW29914120-08H-G836"/>
    <x v="0"/>
    <x v="0"/>
    <x v="3"/>
    <s v="FLAT SANDAL"/>
    <s v="RVW29914120"/>
    <s v="SCARPA DONNA SOTTO CAV.TOMAIA PELLE F.DO CUOIO"/>
    <s v="08H"/>
    <s v="CALFSKIN"/>
    <s v="G836"/>
    <m/>
    <s v="BRICK SCURO"/>
    <m/>
    <s v="Spring/Summer"/>
    <m/>
    <n v="0"/>
    <m/>
    <s v="W SHOES"/>
    <n v="2"/>
    <n v="2"/>
    <n v="2"/>
    <n v="2"/>
    <n v="2"/>
    <n v="6"/>
    <n v="4"/>
    <m/>
    <m/>
    <m/>
    <m/>
    <m/>
    <m/>
    <m/>
    <m/>
    <m/>
    <m/>
    <m/>
    <m/>
    <m/>
    <m/>
    <m/>
    <m/>
    <m/>
    <m/>
    <m/>
    <m/>
    <m/>
    <m/>
    <m/>
    <m/>
    <m/>
    <m/>
    <n v="20"/>
    <n v="204"/>
    <n v="4080"/>
    <n v="490"/>
    <n v="9800"/>
    <n v="0.45"/>
    <n v="112.2"/>
    <n v="2244"/>
    <s v="Italy"/>
    <m/>
    <s v="64035999"/>
    <x v="0"/>
    <s v="SANDALO CHIPS FASCE T.05"/>
    <m/>
    <m/>
    <m/>
    <m/>
  </r>
  <r>
    <x v="0"/>
    <s v="Roger Vivier"/>
    <s v="RVW2991412008HG836"/>
    <s v="RVW29914120-08H-G836"/>
    <x v="0"/>
    <x v="0"/>
    <x v="3"/>
    <s v="FLAT SANDAL"/>
    <s v="RVW29914120"/>
    <s v="SCARPA DONNA SOTTO CAV.TOMAIA PELLE F.DO CUOIO"/>
    <s v="08H"/>
    <s v="CALFSKIN"/>
    <s v="G836"/>
    <m/>
    <s v="BRICK SCURO"/>
    <m/>
    <s v="Spring/Summer"/>
    <m/>
    <n v="0"/>
    <m/>
    <s v="W SHOES"/>
    <n v="0"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5999"/>
    <x v="1"/>
    <s v="SANDALO CHIPS FASCE T.05"/>
    <m/>
    <m/>
    <m/>
    <m/>
  </r>
  <r>
    <x v="0"/>
    <s v="Roger Vivier"/>
    <s v="RVW2991412008HU800"/>
    <s v="RVW29914120-08H-U800"/>
    <x v="0"/>
    <x v="0"/>
    <x v="3"/>
    <s v="FLAT SANDAL"/>
    <s v="RVW29914120"/>
    <s v="SCARPA DONNA SOTTO CAV.TOMAIA PELLE F.DO CUOIO"/>
    <s v="08H"/>
    <s v="CALFSKIN"/>
    <s v="U800"/>
    <m/>
    <s v="BLU CHIARO"/>
    <m/>
    <s v="Spring/Summer"/>
    <m/>
    <n v="0"/>
    <m/>
    <s v="W SHOES"/>
    <n v="1"/>
    <m/>
    <n v="2"/>
    <m/>
    <n v="1"/>
    <n v="1"/>
    <m/>
    <m/>
    <m/>
    <m/>
    <m/>
    <m/>
    <m/>
    <m/>
    <m/>
    <m/>
    <m/>
    <m/>
    <m/>
    <m/>
    <m/>
    <m/>
    <m/>
    <m/>
    <m/>
    <m/>
    <m/>
    <m/>
    <m/>
    <m/>
    <m/>
    <m/>
    <m/>
    <n v="5"/>
    <n v="204"/>
    <n v="1020"/>
    <n v="490"/>
    <n v="2450"/>
    <n v="0.45"/>
    <n v="112.2"/>
    <n v="561"/>
    <s v="Italy"/>
    <m/>
    <s v="64035999"/>
    <x v="0"/>
    <s v="SANDALO CHIPS FASCE T.05"/>
    <m/>
    <m/>
    <m/>
    <m/>
  </r>
  <r>
    <x v="0"/>
    <s v="Roger Vivier"/>
    <s v="RVW2991412008HU800"/>
    <s v="RVW29914120-08H-U800"/>
    <x v="0"/>
    <x v="0"/>
    <x v="3"/>
    <s v="FLAT SANDAL"/>
    <s v="RVW29914120"/>
    <s v="SCARPA DONNA SOTTO CAV.TOMAIA PELLE F.DO CUOIO"/>
    <s v="08H"/>
    <s v="CALFSKIN"/>
    <s v="U800"/>
    <m/>
    <s v="BLU CHIARO"/>
    <m/>
    <s v="Spring/Summer"/>
    <m/>
    <n v="0"/>
    <m/>
    <s v="W SHOES"/>
    <n v="0"/>
    <m/>
    <n v="0"/>
    <m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n v="0"/>
    <n v="204"/>
    <n v="0"/>
    <n v="490"/>
    <n v="0"/>
    <n v="0.45"/>
    <n v="112.2"/>
    <n v="0"/>
    <s v="Italy"/>
    <m/>
    <s v="64035999"/>
    <x v="1"/>
    <s v="SANDALO CHIPS FASCE T.05"/>
    <m/>
    <m/>
    <m/>
    <m/>
  </r>
  <r>
    <x v="0"/>
    <s v="Roger Vivier"/>
    <s v="RVW2991446094Q635D"/>
    <s v="RVW29914460-94Q-635D"/>
    <x v="0"/>
    <x v="0"/>
    <x v="3"/>
    <s v="FLAT SANDAL"/>
    <s v="RVW29914460"/>
    <s v="STIVALI DONNA TOMAIA PELLE FONDO CUOIO"/>
    <s v="94Q"/>
    <s v="CALFSKIN"/>
    <s v="635D"/>
    <m/>
    <s v="G005(ORO CHIARO)+B999(NERO)"/>
    <m/>
    <s v="Spring/Summer"/>
    <m/>
    <n v="0"/>
    <m/>
    <s v="W SHOES"/>
    <m/>
    <m/>
    <m/>
    <n v="1"/>
    <n v="1"/>
    <m/>
    <n v="4"/>
    <n v="1"/>
    <m/>
    <m/>
    <n v="2"/>
    <m/>
    <n v="1"/>
    <m/>
    <m/>
    <m/>
    <m/>
    <m/>
    <m/>
    <m/>
    <m/>
    <m/>
    <m/>
    <m/>
    <m/>
    <m/>
    <m/>
    <m/>
    <m/>
    <m/>
    <m/>
    <m/>
    <m/>
    <n v="10"/>
    <n v="396"/>
    <n v="3960"/>
    <n v="950"/>
    <n v="9500"/>
    <n v="0.45"/>
    <n v="217.8"/>
    <n v="2178"/>
    <s v="Italy"/>
    <m/>
    <s v="64035199"/>
    <x v="0"/>
    <s v="SANDAL GLADIATOR MASK T.05"/>
    <m/>
    <m/>
    <m/>
    <m/>
  </r>
  <r>
    <x v="0"/>
    <s v="Roger Vivier"/>
    <s v="RVW2991446094Q635D"/>
    <s v="RVW29914460-94Q-635D"/>
    <x v="0"/>
    <x v="0"/>
    <x v="3"/>
    <s v="FLAT SANDAL"/>
    <s v="RVW29914460"/>
    <s v="STIVALI DONNA TOMAIA PELLE FONDO CUOIO"/>
    <s v="94Q"/>
    <s v="CALFSKIN"/>
    <s v="635D"/>
    <m/>
    <s v="G005(ORO CHIARO)+B999(NERO)"/>
    <m/>
    <s v="Spring/Summer"/>
    <m/>
    <n v="0"/>
    <m/>
    <s v="W SHOES"/>
    <m/>
    <m/>
    <m/>
    <n v="0"/>
    <n v="0"/>
    <m/>
    <n v="0"/>
    <n v="0"/>
    <m/>
    <m/>
    <n v="0"/>
    <m/>
    <n v="0"/>
    <m/>
    <m/>
    <m/>
    <m/>
    <m/>
    <m/>
    <m/>
    <m/>
    <m/>
    <m/>
    <m/>
    <m/>
    <m/>
    <m/>
    <m/>
    <m/>
    <m/>
    <m/>
    <m/>
    <m/>
    <n v="0"/>
    <n v="396"/>
    <n v="0"/>
    <n v="950"/>
    <n v="0"/>
    <n v="0.45"/>
    <n v="217.8"/>
    <n v="0"/>
    <s v="Italy"/>
    <m/>
    <s v="64035199"/>
    <x v="1"/>
    <s v="SANDAL GLADIATOR MASK T.05"/>
    <m/>
    <m/>
    <m/>
    <m/>
  </r>
  <r>
    <x v="0"/>
    <s v="Roger Vivier"/>
    <s v="RVW3001016057J0001"/>
    <s v="RVW30010160-57J-0001"/>
    <x v="0"/>
    <x v="0"/>
    <x v="0"/>
    <s v="MOCASSIN"/>
    <s v="RVW30010160"/>
    <s v="SCARPA DONNA SOTTO CAV.TOMAIA PELLE F.DO CUOIO"/>
    <s v="57J"/>
    <s v="CALFSKIN"/>
    <s v="0001"/>
    <m/>
    <s v="B001(BIANCO)+B999(NERO)"/>
    <m/>
    <s v="Fall/Winter"/>
    <m/>
    <n v="0"/>
    <m/>
    <s v="W SHOES"/>
    <m/>
    <m/>
    <n v="1"/>
    <n v="2"/>
    <m/>
    <m/>
    <n v="1"/>
    <m/>
    <m/>
    <m/>
    <m/>
    <m/>
    <m/>
    <m/>
    <m/>
    <m/>
    <m/>
    <m/>
    <m/>
    <m/>
    <m/>
    <m/>
    <m/>
    <m/>
    <m/>
    <m/>
    <m/>
    <m/>
    <m/>
    <m/>
    <m/>
    <m/>
    <m/>
    <n v="4"/>
    <n v="287"/>
    <n v="1148"/>
    <n v="690"/>
    <n v="2760"/>
    <n v="0.45"/>
    <n v="157.85000000000002"/>
    <n v="631.40000000000009"/>
    <s v="Italy"/>
    <m/>
    <s v="64035999"/>
    <x v="0"/>
    <s v="SLIPPER"/>
    <m/>
    <m/>
    <m/>
    <m/>
  </r>
  <r>
    <x v="0"/>
    <s v="Roger Vivier"/>
    <s v="RVW3001016057J0001"/>
    <s v="RVW30010160-57J-0001"/>
    <x v="0"/>
    <x v="0"/>
    <x v="0"/>
    <s v="MOCASSIN"/>
    <s v="RVW30010160"/>
    <s v="SCARPA DONNA SOTTO CAV.TOMAIA PELLE F.DO CUOIO"/>
    <s v="57J"/>
    <s v="CALFSKIN"/>
    <s v="0001"/>
    <m/>
    <s v="B001(BIANCO)+B999(NERO)"/>
    <m/>
    <s v="Fall/Winter"/>
    <m/>
    <n v="0"/>
    <m/>
    <s v="W SHOES"/>
    <m/>
    <m/>
    <n v="0"/>
    <n v="0"/>
    <m/>
    <m/>
    <n v="0"/>
    <m/>
    <m/>
    <m/>
    <m/>
    <m/>
    <m/>
    <m/>
    <m/>
    <m/>
    <m/>
    <m/>
    <m/>
    <m/>
    <m/>
    <m/>
    <m/>
    <m/>
    <m/>
    <m/>
    <m/>
    <m/>
    <m/>
    <m/>
    <m/>
    <m/>
    <m/>
    <n v="0"/>
    <n v="287"/>
    <n v="0"/>
    <n v="690"/>
    <n v="0"/>
    <n v="0.45"/>
    <n v="157.85000000000002"/>
    <n v="0"/>
    <s v="Italy"/>
    <m/>
    <s v="64035999"/>
    <x v="1"/>
    <s v="SLIPPER"/>
    <m/>
    <m/>
    <m/>
    <m/>
  </r>
  <r>
    <x v="0"/>
    <s v="Roger Vivier"/>
    <s v="RVW30010410RS00B12"/>
    <s v="RVW30010410-RS0-0B12"/>
    <x v="0"/>
    <x v="0"/>
    <x v="0"/>
    <s v="MOCASSIN"/>
    <s v="RVW30010410"/>
    <s v="SCARPA BASSA DONNA TOMAIA TESSUTO FONDO CUOIO"/>
    <s v="RS0"/>
    <s v="68% VI 32% SE"/>
    <s v="0B12"/>
    <m/>
    <s v="M807(FUXIA ACCESO)+M600(SALMONE CH.)"/>
    <m/>
    <s v="Spring/Summer"/>
    <m/>
    <n v="0"/>
    <m/>
    <s v="W SHOES"/>
    <m/>
    <m/>
    <m/>
    <m/>
    <n v="1"/>
    <n v="1"/>
    <m/>
    <m/>
    <m/>
    <m/>
    <m/>
    <m/>
    <m/>
    <m/>
    <m/>
    <m/>
    <m/>
    <m/>
    <m/>
    <m/>
    <m/>
    <m/>
    <m/>
    <m/>
    <m/>
    <m/>
    <m/>
    <m/>
    <m/>
    <m/>
    <m/>
    <m/>
    <m/>
    <n v="2"/>
    <n v="287"/>
    <n v="574"/>
    <n v="690"/>
    <n v="1380"/>
    <n v="0.45"/>
    <n v="157.85000000000002"/>
    <n v="315.70000000000005"/>
    <s v="Italy"/>
    <m/>
    <s v="64042090"/>
    <x v="0"/>
    <s v="SLIPPER RIC. PATCH BIJOUX T.15"/>
    <m/>
    <m/>
    <m/>
    <m/>
  </r>
  <r>
    <x v="0"/>
    <s v="Roger Vivier"/>
    <s v="RVW30010410RS00B12"/>
    <s v="RVW30010410-RS0-0B12"/>
    <x v="0"/>
    <x v="0"/>
    <x v="0"/>
    <s v="MOCASSIN"/>
    <s v="RVW30010410"/>
    <s v="SCARPA BASSA DONNA TOMAIA TESSUTO FONDO CUOIO"/>
    <s v="RS0"/>
    <s v="68% VI 32% SE"/>
    <s v="0B12"/>
    <m/>
    <s v="M807(FUXIA ACCESO)+M600(SALMONE CH.)"/>
    <m/>
    <s v="Spring/Summer"/>
    <m/>
    <n v="0"/>
    <m/>
    <s v="W SHOES"/>
    <m/>
    <m/>
    <m/>
    <m/>
    <n v="0"/>
    <n v="0"/>
    <m/>
    <m/>
    <m/>
    <m/>
    <m/>
    <m/>
    <m/>
    <m/>
    <m/>
    <m/>
    <m/>
    <m/>
    <m/>
    <m/>
    <m/>
    <m/>
    <m/>
    <m/>
    <m/>
    <m/>
    <m/>
    <m/>
    <m/>
    <m/>
    <m/>
    <m/>
    <m/>
    <n v="0"/>
    <n v="287"/>
    <n v="0"/>
    <n v="690"/>
    <n v="0"/>
    <n v="0.45"/>
    <n v="157.85000000000002"/>
    <n v="0"/>
    <s v="Italy"/>
    <m/>
    <s v="64042090"/>
    <x v="1"/>
    <s v="SLIPPER RIC. PATCH BIJOUX T.15"/>
    <m/>
    <m/>
    <m/>
    <m/>
  </r>
  <r>
    <x v="0"/>
    <s v="Roger Vivier"/>
    <s v="RVW30010410RS00C10"/>
    <s v="RVW30010410-RS0-0C10"/>
    <x v="0"/>
    <x v="0"/>
    <x v="0"/>
    <s v="MOCASSIN"/>
    <s v="RVW30010410"/>
    <s v="SCARPA BASSA DONNA TOMAIA TESSUTO FONDO CUOIO"/>
    <s v="RS0"/>
    <s v="68% VI 32% SE"/>
    <s v="0C10"/>
    <m/>
    <s v="M813(MAGENTA CH.)+T204(LAPISLAZZULI)"/>
    <m/>
    <s v="Spring/Summer"/>
    <m/>
    <n v="0"/>
    <m/>
    <s v="W SHOES"/>
    <m/>
    <m/>
    <n v="1"/>
    <m/>
    <n v="2"/>
    <n v="1"/>
    <m/>
    <n v="1"/>
    <m/>
    <m/>
    <m/>
    <m/>
    <m/>
    <m/>
    <m/>
    <m/>
    <m/>
    <m/>
    <m/>
    <m/>
    <m/>
    <m/>
    <m/>
    <m/>
    <m/>
    <m/>
    <m/>
    <m/>
    <m/>
    <m/>
    <m/>
    <m/>
    <m/>
    <n v="5"/>
    <n v="287"/>
    <n v="1435"/>
    <n v="690"/>
    <n v="3450"/>
    <n v="0.45"/>
    <n v="157.85000000000002"/>
    <n v="789.25000000000011"/>
    <s v="Italy"/>
    <m/>
    <s v="64042090"/>
    <x v="0"/>
    <s v="SLIPPER RIC. PATCH BIJOUX T.15"/>
    <m/>
    <m/>
    <m/>
    <m/>
  </r>
  <r>
    <x v="0"/>
    <s v="Roger Vivier"/>
    <s v="RVW30010410RS00C10"/>
    <s v="RVW30010410-RS0-0C10"/>
    <x v="0"/>
    <x v="0"/>
    <x v="0"/>
    <s v="MOCASSIN"/>
    <s v="RVW30010410"/>
    <s v="SCARPA BASSA DONNA TOMAIA TESSUTO FONDO CUOIO"/>
    <s v="RS0"/>
    <s v="68% VI 32% SE"/>
    <s v="0C10"/>
    <m/>
    <s v="M813(MAGENTA CH.)+T204(LAPISLAZZULI)"/>
    <m/>
    <s v="Spring/Summer"/>
    <m/>
    <n v="0"/>
    <m/>
    <s v="W SHOES"/>
    <m/>
    <m/>
    <n v="0"/>
    <m/>
    <n v="0"/>
    <n v="0"/>
    <m/>
    <n v="0"/>
    <m/>
    <m/>
    <m/>
    <m/>
    <m/>
    <m/>
    <m/>
    <m/>
    <m/>
    <m/>
    <m/>
    <m/>
    <m/>
    <m/>
    <m/>
    <m/>
    <m/>
    <m/>
    <m/>
    <m/>
    <m/>
    <m/>
    <m/>
    <m/>
    <m/>
    <n v="0"/>
    <n v="287"/>
    <n v="0"/>
    <n v="690"/>
    <n v="0"/>
    <n v="0.45"/>
    <n v="157.85000000000002"/>
    <n v="0"/>
    <s v="Italy"/>
    <m/>
    <s v="64042090"/>
    <x v="1"/>
    <s v="SLIPPER RIC. PATCH BIJOUX T.15"/>
    <m/>
    <m/>
    <m/>
    <m/>
  </r>
  <r>
    <x v="0"/>
    <s v="Roger Vivier"/>
    <s v="RVW30010410RS00C29"/>
    <s v="RVW30010410-RS0-0C29"/>
    <x v="0"/>
    <x v="0"/>
    <x v="0"/>
    <s v="MOCASSIN"/>
    <s v="RVW30010410"/>
    <s v="SCARPA BASSA DONNA TOMAIA TESSUTO FONDO CUOIO"/>
    <s v="RS0"/>
    <s v="68% VI 32% SE"/>
    <s v="0C29"/>
    <m/>
    <s v="U606(BLU ELETTRICO)+M807(FUXIA ACCESO)"/>
    <m/>
    <s v="Spring/Summer"/>
    <m/>
    <n v="0"/>
    <m/>
    <s v="W SHOES"/>
    <n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"/>
    <n v="287"/>
    <n v="574"/>
    <n v="690"/>
    <n v="1380"/>
    <n v="0.45"/>
    <n v="157.85000000000002"/>
    <n v="315.70000000000005"/>
    <s v="Italy"/>
    <m/>
    <s v="64042090"/>
    <x v="0"/>
    <s v="SLIPPER RIC. PATCH BIJOUX T.15"/>
    <m/>
    <m/>
    <m/>
    <m/>
  </r>
  <r>
    <x v="0"/>
    <s v="Roger Vivier"/>
    <s v="RVW30010410RS00C29"/>
    <s v="RVW30010410-RS0-0C29"/>
    <x v="0"/>
    <x v="0"/>
    <x v="0"/>
    <s v="MOCASSIN"/>
    <s v="RVW30010410"/>
    <s v="SCARPA BASSA DONNA TOMAIA TESSUTO FONDO CUOIO"/>
    <s v="RS0"/>
    <s v="68% VI 32% SE"/>
    <s v="0C29"/>
    <m/>
    <s v="U606(BLU ELETTRICO)+M807(FUXIA ACCESO)"/>
    <m/>
    <s v="Spring/Summer"/>
    <m/>
    <n v="0"/>
    <m/>
    <s v="W SHOES"/>
    <n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287"/>
    <n v="0"/>
    <n v="690"/>
    <n v="0"/>
    <n v="0.45"/>
    <n v="157.85000000000002"/>
    <n v="0"/>
    <s v="Italy"/>
    <m/>
    <s v="64042090"/>
    <x v="1"/>
    <s v="SLIPPER RIC. PATCH BIJOUX T.15"/>
    <m/>
    <m/>
    <m/>
    <m/>
  </r>
  <r>
    <x v="0"/>
    <s v="Roger Vivier"/>
    <s v="RVW300109902CG0D74"/>
    <s v="RVW30010990-2CG-0D74"/>
    <x v="0"/>
    <x v="0"/>
    <x v="0"/>
    <s v="MOCASSIN"/>
    <s v="RVW30010990"/>
    <s v="SCARPA BASSA DONNA TOMAIA TESSUTO FONDO CUOIO"/>
    <s v="2CG"/>
    <s v="95%(68%VI 32%SE) 5%(OVIS ARIES ARIES)"/>
    <s v="0D74"/>
    <m/>
    <s v="V413(VERDE ACIDO SCURO)+G211(SOLE CALDO)"/>
    <m/>
    <s v="Fall/Winter"/>
    <m/>
    <n v="0"/>
    <m/>
    <s v="W SHOES"/>
    <m/>
    <m/>
    <m/>
    <m/>
    <n v="1"/>
    <n v="2"/>
    <n v="1"/>
    <m/>
    <m/>
    <m/>
    <n v="3"/>
    <m/>
    <m/>
    <m/>
    <m/>
    <m/>
    <m/>
    <m/>
    <m/>
    <m/>
    <m/>
    <m/>
    <m/>
    <m/>
    <m/>
    <m/>
    <m/>
    <m/>
    <m/>
    <m/>
    <m/>
    <m/>
    <m/>
    <n v="7"/>
    <n v="412"/>
    <n v="2884"/>
    <n v="990"/>
    <n v="6930"/>
    <n v="0.45"/>
    <n v="226.60000000000002"/>
    <n v="1586.2000000000003"/>
    <s v="Italy"/>
    <m/>
    <s v="64042090"/>
    <x v="0"/>
    <s v="SLIPPER RIC. CAMOUFLAGE"/>
    <m/>
    <m/>
    <m/>
    <m/>
  </r>
  <r>
    <x v="0"/>
    <s v="Roger Vivier"/>
    <s v="RVW300109902CG0D74"/>
    <s v="RVW30010990-2CG-0D74"/>
    <x v="0"/>
    <x v="0"/>
    <x v="0"/>
    <s v="MOCASSIN"/>
    <s v="RVW30010990"/>
    <s v="SCARPA BASSA DONNA TOMAIA TESSUTO FONDO CUOIO"/>
    <s v="2CG"/>
    <s v="95%(68%VI 32%SE) 5%(OVIS ARIES ARIES)"/>
    <s v="0D74"/>
    <m/>
    <s v="V413(VERDE ACIDO SCURO)+G211(SOLE CALDO)"/>
    <m/>
    <s v="Fall/Winter"/>
    <m/>
    <n v="0"/>
    <m/>
    <s v="W SHOES"/>
    <m/>
    <m/>
    <m/>
    <m/>
    <n v="0"/>
    <n v="0"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412"/>
    <n v="0"/>
    <n v="990"/>
    <n v="0"/>
    <n v="0.45"/>
    <n v="226.60000000000002"/>
    <n v="0"/>
    <s v="Italy"/>
    <m/>
    <s v="64042090"/>
    <x v="1"/>
    <s v="SLIPPER RIC. CAMOUFLAGE"/>
    <m/>
    <m/>
    <m/>
    <m/>
  </r>
  <r>
    <x v="0"/>
    <s v="Roger Vivier"/>
    <s v="RVW3001139002UB999"/>
    <s v="RVW30011390-02U-B999"/>
    <x v="0"/>
    <x v="0"/>
    <x v="0"/>
    <s v="MOCASSIN"/>
    <s v="RVW30011390"/>
    <s v="SCARPA BASSA DONNA TOMAIA TESSUTO FONDO CUOIO"/>
    <s v="02U"/>
    <s v="90%(100% VI) 10%(68%VI 32%SE)"/>
    <s v="B999"/>
    <m/>
    <s v="NERO"/>
    <m/>
    <s v="Fall/Winter"/>
    <m/>
    <n v="0"/>
    <m/>
    <s v="W SHOES"/>
    <n v="1"/>
    <n v="1"/>
    <m/>
    <n v="1"/>
    <m/>
    <m/>
    <n v="1"/>
    <m/>
    <m/>
    <m/>
    <m/>
    <m/>
    <m/>
    <m/>
    <m/>
    <m/>
    <m/>
    <m/>
    <m/>
    <m/>
    <m/>
    <m/>
    <m/>
    <m/>
    <m/>
    <m/>
    <m/>
    <m/>
    <m/>
    <m/>
    <m/>
    <m/>
    <m/>
    <n v="4"/>
    <n v="370"/>
    <n v="1480"/>
    <n v="890"/>
    <n v="3560"/>
    <n v="0.45"/>
    <n v="203.50000000000003"/>
    <n v="814.00000000000011"/>
    <s v="Italy"/>
    <m/>
    <s v="64042090"/>
    <x v="0"/>
    <s v="SLIPPER BLACK ORCHID T.135"/>
    <m/>
    <m/>
    <m/>
    <m/>
  </r>
  <r>
    <x v="0"/>
    <s v="Roger Vivier"/>
    <s v="RVW3001139002UB999"/>
    <s v="RVW30011390-02U-B999"/>
    <x v="0"/>
    <x v="0"/>
    <x v="0"/>
    <s v="MOCASSIN"/>
    <s v="RVW30011390"/>
    <s v="SCARPA BASSA DONNA TOMAIA TESSUTO FONDO CUOIO"/>
    <s v="02U"/>
    <s v="90%(100% VI) 10%(68%VI 32%SE)"/>
    <s v="B999"/>
    <m/>
    <s v="NERO"/>
    <m/>
    <s v="Fall/Winter"/>
    <m/>
    <n v="0"/>
    <m/>
    <s v="W SHOES"/>
    <n v="0"/>
    <n v="0"/>
    <m/>
    <n v="0"/>
    <m/>
    <m/>
    <n v="0"/>
    <m/>
    <m/>
    <m/>
    <m/>
    <m/>
    <m/>
    <m/>
    <m/>
    <m/>
    <m/>
    <m/>
    <m/>
    <m/>
    <m/>
    <m/>
    <m/>
    <m/>
    <m/>
    <m/>
    <m/>
    <m/>
    <m/>
    <m/>
    <m/>
    <m/>
    <m/>
    <n v="0"/>
    <n v="370"/>
    <n v="0"/>
    <n v="890"/>
    <n v="0"/>
    <n v="0.45"/>
    <n v="203.50000000000003"/>
    <n v="0"/>
    <s v="Italy"/>
    <m/>
    <s v="64042090"/>
    <x v="1"/>
    <s v="SLIPPER BLACK ORCHID T.135"/>
    <m/>
    <m/>
    <m/>
    <m/>
  </r>
  <r>
    <x v="0"/>
    <s v="Roger Vivier"/>
    <s v="RVW300114001A6B999"/>
    <s v="RVW30011400-1A6-B999"/>
    <x v="0"/>
    <x v="0"/>
    <x v="0"/>
    <s v="MOCASSIN"/>
    <s v="RVW30011400"/>
    <s v="SCARPA BASSA DONNA TOMAIA TESSUTO FONDO CUOIO"/>
    <s v="1A6"/>
    <s v="85%(68% VI 32% SE) 15%(VITELLO)"/>
    <s v="B999"/>
    <m/>
    <s v="NERO"/>
    <m/>
    <s v="Fall/Winter"/>
    <m/>
    <n v="0"/>
    <m/>
    <s v="W SHOES"/>
    <m/>
    <m/>
    <m/>
    <m/>
    <n v="1"/>
    <m/>
    <m/>
    <m/>
    <m/>
    <m/>
    <m/>
    <m/>
    <n v="1"/>
    <m/>
    <m/>
    <m/>
    <m/>
    <m/>
    <m/>
    <m/>
    <m/>
    <m/>
    <m/>
    <m/>
    <m/>
    <m/>
    <m/>
    <m/>
    <m/>
    <m/>
    <m/>
    <m/>
    <m/>
    <n v="2"/>
    <n v="395"/>
    <n v="790"/>
    <n v="950"/>
    <n v="1900"/>
    <n v="0.45"/>
    <n v="217.25000000000003"/>
    <n v="434.50000000000006"/>
    <s v="Italy"/>
    <m/>
    <s v="64042090"/>
    <x v="0"/>
    <s v="SLIPPER BLUSH T.135"/>
    <m/>
    <m/>
    <m/>
    <m/>
  </r>
  <r>
    <x v="0"/>
    <s v="Roger Vivier"/>
    <s v="RVW300114001A6B999"/>
    <s v="RVW30011400-1A6-B999"/>
    <x v="0"/>
    <x v="0"/>
    <x v="0"/>
    <s v="MOCASSIN"/>
    <s v="RVW30011400"/>
    <s v="SCARPA BASSA DONNA TOMAIA TESSUTO FONDO CUOIO"/>
    <s v="1A6"/>
    <s v="85%(68% VI 32% SE) 15%(VITELLO)"/>
    <s v="B999"/>
    <m/>
    <s v="NERO"/>
    <m/>
    <s v="Fall/Winter"/>
    <m/>
    <n v="0"/>
    <m/>
    <s v="W SHOES"/>
    <m/>
    <m/>
    <m/>
    <m/>
    <n v="0"/>
    <m/>
    <m/>
    <m/>
    <m/>
    <m/>
    <m/>
    <m/>
    <n v="0"/>
    <m/>
    <m/>
    <m/>
    <m/>
    <m/>
    <m/>
    <m/>
    <m/>
    <m/>
    <m/>
    <m/>
    <m/>
    <m/>
    <m/>
    <m/>
    <m/>
    <m/>
    <m/>
    <m/>
    <m/>
    <n v="0"/>
    <n v="395"/>
    <n v="0"/>
    <n v="950"/>
    <n v="0"/>
    <n v="0.45"/>
    <n v="217.25000000000003"/>
    <n v="0"/>
    <s v="Italy"/>
    <m/>
    <s v="64042090"/>
    <x v="1"/>
    <s v="SLIPPER BLUSH T.135"/>
    <m/>
    <m/>
    <m/>
    <m/>
  </r>
  <r>
    <x v="0"/>
    <s v="Roger Vivier"/>
    <s v="RVW300128407JE0353"/>
    <s v="RVW30012840-7JE-0353"/>
    <x v="0"/>
    <x v="0"/>
    <x v="0"/>
    <s v="MOCASSIN"/>
    <s v="RVW30012840"/>
    <s v="SCARPA DONNA SOTTO CAV.TOMAIA PELLE F.DO CUOIO"/>
    <s v="7JE"/>
    <s v="90%(100% VI) 10%(68%VI 32%SE)"/>
    <s v="0353"/>
    <m/>
    <s v="B999(NERO)+B200(ARGENTO)"/>
    <m/>
    <s v="Fall/Winter"/>
    <m/>
    <n v="0"/>
    <m/>
    <s v="W SHOES"/>
    <n v="2"/>
    <n v="3"/>
    <m/>
    <m/>
    <n v="2"/>
    <n v="3"/>
    <m/>
    <m/>
    <m/>
    <m/>
    <n v="3"/>
    <m/>
    <m/>
    <m/>
    <m/>
    <m/>
    <m/>
    <m/>
    <m/>
    <m/>
    <m/>
    <m/>
    <m/>
    <m/>
    <m/>
    <m/>
    <m/>
    <m/>
    <m/>
    <m/>
    <m/>
    <m/>
    <m/>
    <n v="13"/>
    <n v="625"/>
    <n v="8125"/>
    <n v="1500"/>
    <n v="19500"/>
    <n v="0.45"/>
    <n v="343.75"/>
    <n v="4468.75"/>
    <s v="Italy"/>
    <m/>
    <s v="64035999"/>
    <x v="0"/>
    <s v="SLIPPER TRESSE CRYSTAL"/>
    <m/>
    <m/>
    <m/>
    <m/>
  </r>
  <r>
    <x v="0"/>
    <s v="Roger Vivier"/>
    <s v="RVW300128407JE0353"/>
    <s v="RVW30012840-7JE-0353"/>
    <x v="0"/>
    <x v="0"/>
    <x v="0"/>
    <s v="MOCASSIN"/>
    <s v="RVW30012840"/>
    <s v="SCARPA DONNA SOTTO CAV.TOMAIA PELLE F.DO CUOIO"/>
    <s v="7JE"/>
    <s v="90%(100% VI) 10%(68%VI 32%SE)"/>
    <s v="0353"/>
    <m/>
    <s v="B999(NERO)+B200(ARGENTO)"/>
    <m/>
    <s v="Fall/Winter"/>
    <m/>
    <n v="0"/>
    <m/>
    <s v="W SHOES"/>
    <n v="0"/>
    <n v="0"/>
    <m/>
    <m/>
    <n v="0"/>
    <n v="0"/>
    <m/>
    <m/>
    <m/>
    <m/>
    <n v="0"/>
    <m/>
    <m/>
    <m/>
    <m/>
    <m/>
    <m/>
    <m/>
    <m/>
    <m/>
    <m/>
    <m/>
    <m/>
    <m/>
    <m/>
    <m/>
    <m/>
    <m/>
    <m/>
    <m/>
    <m/>
    <m/>
    <m/>
    <n v="0"/>
    <n v="625"/>
    <n v="0"/>
    <n v="1500"/>
    <n v="0"/>
    <n v="0.45"/>
    <n v="343.75"/>
    <n v="0"/>
    <s v="Italy"/>
    <m/>
    <s v="64035999"/>
    <x v="1"/>
    <s v="SLIPPER TRESSE CRYSTAL"/>
    <m/>
    <m/>
    <m/>
    <m/>
  </r>
  <r>
    <x v="0"/>
    <s v="Roger Vivier"/>
    <s v="RVW30018370RS0U004"/>
    <s v="RVW30018370-RS0-U004"/>
    <x v="0"/>
    <x v="0"/>
    <x v="0"/>
    <s v="LOAFER"/>
    <s v="RVW30018370"/>
    <s v="SCARPA BASSA DONNA TOMAIA TESSUTO FONDO CUOIO"/>
    <s v="RS0"/>
    <s v="68% VI 32% SE"/>
    <s v="U004"/>
    <m/>
    <s v="BLU BABY"/>
    <m/>
    <s v="Spring/Summer"/>
    <m/>
    <n v="0"/>
    <m/>
    <s v="W SHOES"/>
    <m/>
    <n v="1"/>
    <n v="1"/>
    <m/>
    <n v="2"/>
    <n v="1"/>
    <n v="1"/>
    <n v="1"/>
    <m/>
    <m/>
    <m/>
    <m/>
    <m/>
    <m/>
    <m/>
    <m/>
    <m/>
    <m/>
    <m/>
    <m/>
    <m/>
    <m/>
    <m/>
    <m/>
    <m/>
    <m/>
    <m/>
    <m/>
    <m/>
    <m/>
    <m/>
    <m/>
    <m/>
    <n v="7"/>
    <n v="396"/>
    <n v="2772"/>
    <n v="950"/>
    <n v="6650"/>
    <n v="0.45"/>
    <n v="217.8"/>
    <n v="1524.6000000000001"/>
    <s v="Italy"/>
    <m/>
    <s v="64042090"/>
    <x v="0"/>
    <s v="LOAFER FLOWER STRASS EMBROIDERY"/>
    <m/>
    <m/>
    <m/>
    <m/>
  </r>
  <r>
    <x v="0"/>
    <s v="Roger Vivier"/>
    <s v="RVW30018370RS0U004"/>
    <s v="RVW30018370-RS0-U004"/>
    <x v="0"/>
    <x v="0"/>
    <x v="0"/>
    <s v="LOAFER"/>
    <s v="RVW30018370"/>
    <s v="SCARPA BASSA DONNA TOMAIA TESSUTO FONDO CUOIO"/>
    <s v="RS0"/>
    <s v="68% VI 32% SE"/>
    <s v="U004"/>
    <m/>
    <s v="BLU BABY"/>
    <m/>
    <s v="Spring/Summer"/>
    <m/>
    <n v="0"/>
    <m/>
    <s v="W SHOES"/>
    <m/>
    <n v="0"/>
    <n v="0"/>
    <m/>
    <n v="0"/>
    <n v="0"/>
    <n v="0"/>
    <n v="0"/>
    <m/>
    <m/>
    <m/>
    <m/>
    <m/>
    <m/>
    <m/>
    <m/>
    <m/>
    <m/>
    <m/>
    <m/>
    <m/>
    <m/>
    <m/>
    <m/>
    <m/>
    <m/>
    <m/>
    <m/>
    <m/>
    <m/>
    <m/>
    <m/>
    <m/>
    <n v="0"/>
    <n v="396"/>
    <n v="0"/>
    <n v="950"/>
    <n v="0"/>
    <n v="0.45"/>
    <n v="217.8"/>
    <n v="0"/>
    <s v="Italy"/>
    <m/>
    <s v="64042090"/>
    <x v="1"/>
    <s v="LOAFER FLOWER STRASS EMBROIDERY"/>
    <m/>
    <m/>
    <m/>
    <m/>
  </r>
  <r>
    <x v="0"/>
    <s v="Roger Vivier"/>
    <s v="RVW306086214TCV418"/>
    <s v="RVW30608621-4TC-V418"/>
    <x v="0"/>
    <x v="0"/>
    <x v="0"/>
    <s v="PUMP"/>
    <s v="RVW30608621"/>
    <s v="SCARPA DONNA SOTTO CAV.TOMAIA PELLE F.DO CUOIO"/>
    <s v="4TC"/>
    <s v="CALFSKIN"/>
    <s v="V418"/>
    <m/>
    <s v="ALLORO MEDIO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270"/>
    <n v="540"/>
    <n v="650"/>
    <n v="1300"/>
    <n v="0.45"/>
    <n v="148.5"/>
    <n v="297"/>
    <s v="Italy"/>
    <m/>
    <s v="64035999"/>
    <x v="0"/>
    <s v="BELLE DE NUIT T.85 B.LEATHER F.CODA"/>
    <m/>
    <m/>
    <m/>
    <m/>
  </r>
  <r>
    <x v="0"/>
    <s v="Roger Vivier"/>
    <s v="RVW306086214TCV418"/>
    <s v="RVW30608621-4TC-V418"/>
    <x v="0"/>
    <x v="0"/>
    <x v="0"/>
    <s v="PUMP"/>
    <s v="RVW30608621"/>
    <s v="SCARPA DONNA SOTTO CAV.TOMAIA PELLE F.DO CUOIO"/>
    <s v="4TC"/>
    <s v="CALFSKIN"/>
    <s v="V418"/>
    <m/>
    <s v="ALLORO MEDIO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70"/>
    <n v="0"/>
    <n v="650"/>
    <n v="0"/>
    <n v="0.45"/>
    <n v="148.5"/>
    <n v="0"/>
    <s v="Italy"/>
    <m/>
    <s v="64035999"/>
    <x v="1"/>
    <s v="BELLE DE NUIT T.85 B.LEATHER F.CODA"/>
    <m/>
    <m/>
    <m/>
    <m/>
  </r>
  <r>
    <x v="0"/>
    <s v="Roger Vivier"/>
    <s v="RVW30613290RS0M807"/>
    <s v="RVW30613290-RS0-M807"/>
    <x v="0"/>
    <x v="0"/>
    <x v="0"/>
    <s v="PUMP"/>
    <s v="RVW30613290"/>
    <s v="SCARPA BASSA DONNA TOMAIA TESSUTO FONDO CUOIO"/>
    <s v="RS0"/>
    <s v="68% VI 32% SE"/>
    <s v="M807"/>
    <m/>
    <s v="FUXIA ACCESO"/>
    <m/>
    <s v="Fall/Winter"/>
    <m/>
    <n v="0"/>
    <m/>
    <s v="W SHOES"/>
    <n v="3"/>
    <m/>
    <n v="1"/>
    <n v="3"/>
    <n v="2"/>
    <n v="7"/>
    <n v="8"/>
    <n v="1"/>
    <n v="2"/>
    <n v="1"/>
    <m/>
    <m/>
    <m/>
    <m/>
    <m/>
    <m/>
    <m/>
    <m/>
    <m/>
    <m/>
    <m/>
    <m/>
    <m/>
    <m/>
    <m/>
    <m/>
    <m/>
    <m/>
    <m/>
    <m/>
    <m/>
    <m/>
    <m/>
    <n v="28"/>
    <n v="371"/>
    <n v="10388"/>
    <n v="890"/>
    <n v="24920"/>
    <n v="0.45"/>
    <n v="204.05"/>
    <n v="5713.4000000000005"/>
    <s v="Italy"/>
    <m/>
    <s v="64042090"/>
    <x v="0"/>
    <s v="DEC. PUNTINA STRASS  T.85"/>
    <m/>
    <m/>
    <m/>
    <m/>
  </r>
  <r>
    <x v="0"/>
    <s v="Roger Vivier"/>
    <s v="RVW30613290RS0M807"/>
    <s v="RVW30613290-RS0-M807"/>
    <x v="0"/>
    <x v="0"/>
    <x v="0"/>
    <s v="PUMP"/>
    <s v="RVW30613290"/>
    <s v="SCARPA BASSA DONNA TOMAIA TESSUTO FONDO CUOIO"/>
    <s v="RS0"/>
    <s v="68% VI 32% SE"/>
    <s v="M807"/>
    <m/>
    <s v="FUXIA ACCESO"/>
    <m/>
    <s v="Fall/Winter"/>
    <m/>
    <n v="0"/>
    <m/>
    <s v="W SHOES"/>
    <n v="0"/>
    <m/>
    <n v="0"/>
    <n v="0"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n v="0"/>
    <n v="371"/>
    <n v="0"/>
    <n v="890"/>
    <n v="0"/>
    <n v="0.45"/>
    <n v="204.05"/>
    <n v="0"/>
    <s v="Italy"/>
    <m/>
    <s v="64042090"/>
    <x v="1"/>
    <s v="DEC. PUNTINA STRASS  T.85"/>
    <m/>
    <m/>
    <m/>
    <m/>
  </r>
  <r>
    <x v="0"/>
    <s v="Roger Vivier"/>
    <s v="RVW31417400RS0U807"/>
    <s v="RVW31417400-RS0-U807"/>
    <x v="0"/>
    <x v="0"/>
    <x v="0"/>
    <s v="PUMP"/>
    <s v="RVW31417400"/>
    <s v="SCARPA BASSA DONNA TOMAIA TESSUTO FONDO CUOIO"/>
    <s v="RS0"/>
    <s v="68% VI 32% SE"/>
    <s v="U807"/>
    <m/>
    <s v="BLU NAVY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371"/>
    <n v="742"/>
    <n v="890"/>
    <n v="1780"/>
    <n v="0.45"/>
    <n v="204.05"/>
    <n v="408.1"/>
    <s v="Italy"/>
    <m/>
    <s v="64042090"/>
    <x v="0"/>
    <s v="DEC. PRIVILEGE STRASS BUCKLE T.50"/>
    <m/>
    <m/>
    <m/>
    <m/>
  </r>
  <r>
    <x v="0"/>
    <s v="Roger Vivier"/>
    <s v="RVW31417400RS0U807"/>
    <s v="RVW31417400-RS0-U807"/>
    <x v="0"/>
    <x v="0"/>
    <x v="0"/>
    <s v="PUMP"/>
    <s v="RVW31417400"/>
    <s v="SCARPA BASSA DONNA TOMAIA TESSUTO FONDO CUOIO"/>
    <s v="RS0"/>
    <s v="68% VI 32% SE"/>
    <s v="U807"/>
    <m/>
    <s v="BLU NAVY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371"/>
    <n v="0"/>
    <n v="890"/>
    <n v="0"/>
    <n v="0.45"/>
    <n v="204.05"/>
    <n v="0"/>
    <s v="Italy"/>
    <m/>
    <s v="64042090"/>
    <x v="1"/>
    <s v="DEC. PRIVILEGE STRASS BUCKLE T.50"/>
    <m/>
    <m/>
    <m/>
    <m/>
  </r>
  <r>
    <x v="0"/>
    <s v="Roger Vivier"/>
    <s v="RVW32617400RS0B999"/>
    <s v="RVW32617400-RS0-B999"/>
    <x v="0"/>
    <x v="0"/>
    <x v="0"/>
    <s v="PUMP"/>
    <s v="RVW32617400"/>
    <s v="SCARPA BASSA DONNA TOMAIA TESSUTO FONDO CUOIO"/>
    <s v="RS0"/>
    <s v="68% VI 32% SE"/>
    <s v="B999"/>
    <m/>
    <s v="NERO"/>
    <m/>
    <s v="Fall/Winter"/>
    <m/>
    <n v="0"/>
    <m/>
    <s v="W SHOES"/>
    <m/>
    <m/>
    <m/>
    <m/>
    <m/>
    <m/>
    <m/>
    <m/>
    <m/>
    <m/>
    <n v="1"/>
    <m/>
    <m/>
    <m/>
    <m/>
    <m/>
    <m/>
    <m/>
    <m/>
    <m/>
    <m/>
    <m/>
    <m/>
    <m/>
    <m/>
    <m/>
    <m/>
    <m/>
    <m/>
    <m/>
    <m/>
    <m/>
    <m/>
    <n v="1"/>
    <n v="371"/>
    <n v="371"/>
    <n v="890"/>
    <n v="890"/>
    <n v="0.45"/>
    <n v="204.05"/>
    <n v="204.05"/>
    <s v="Italy"/>
    <m/>
    <s v="64042090"/>
    <x v="0"/>
    <s v="DEC. PRIVILEGE STRASS BUCKLE T.85"/>
    <m/>
    <m/>
    <m/>
    <m/>
  </r>
  <r>
    <x v="0"/>
    <s v="Roger Vivier"/>
    <s v="RVW32617400RS0B999"/>
    <s v="RVW32617400-RS0-B999"/>
    <x v="0"/>
    <x v="0"/>
    <x v="0"/>
    <s v="PUMP"/>
    <s v="RVW32617400"/>
    <s v="SCARPA BASSA DONNA TOMAIA TESSUTO FONDO CUOIO"/>
    <s v="RS0"/>
    <s v="68% VI 32% SE"/>
    <s v="B999"/>
    <m/>
    <s v="NERO"/>
    <m/>
    <s v="Fall/Winter"/>
    <m/>
    <n v="0"/>
    <m/>
    <s v="W SHOES"/>
    <m/>
    <m/>
    <m/>
    <m/>
    <m/>
    <m/>
    <m/>
    <m/>
    <m/>
    <m/>
    <n v="0"/>
    <m/>
    <m/>
    <m/>
    <m/>
    <m/>
    <m/>
    <m/>
    <m/>
    <m/>
    <m/>
    <m/>
    <m/>
    <m/>
    <m/>
    <m/>
    <m/>
    <m/>
    <m/>
    <m/>
    <m/>
    <m/>
    <m/>
    <n v="0"/>
    <n v="371"/>
    <n v="0"/>
    <n v="890"/>
    <n v="0"/>
    <n v="0.45"/>
    <n v="204.05"/>
    <n v="0"/>
    <s v="Italy"/>
    <m/>
    <s v="64042090"/>
    <x v="1"/>
    <s v="DEC. PRIVILEGE STRASS BUCKLE T.85"/>
    <m/>
    <m/>
    <m/>
    <m/>
  </r>
  <r>
    <x v="0"/>
    <s v="Roger Vivier"/>
    <s v="RVW32617400Y40B200"/>
    <s v="RVW32617400-Y40-B200"/>
    <x v="0"/>
    <x v="0"/>
    <x v="0"/>
    <s v="PUMP"/>
    <s v="RVW32617400"/>
    <s v="SCARPA DONNA SOTTO CAV.TOMAIA PELLE F.DO CUOIO"/>
    <s v="Y40"/>
    <s v="LAMBSKIN (OVIS ARIES ARIES)"/>
    <s v="B200"/>
    <m/>
    <s v="ARGENTO"/>
    <m/>
    <s v="Spring/Summer"/>
    <m/>
    <n v="0"/>
    <m/>
    <s v="W SHOES"/>
    <m/>
    <m/>
    <m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n v="1"/>
    <n v="371"/>
    <n v="371"/>
    <n v="890"/>
    <n v="890"/>
    <n v="0.45"/>
    <n v="204.05"/>
    <n v="204.05"/>
    <s v="Italy"/>
    <m/>
    <s v="64035999"/>
    <x v="0"/>
    <s v="DEC. PRIVILEGE STRASS BUCKLE T.85"/>
    <m/>
    <m/>
    <m/>
    <m/>
  </r>
  <r>
    <x v="0"/>
    <s v="Roger Vivier"/>
    <s v="RVW32617400Y40B200"/>
    <s v="RVW32617400-Y40-B200"/>
    <x v="0"/>
    <x v="0"/>
    <x v="0"/>
    <s v="PUMP"/>
    <s v="RVW32617400"/>
    <s v="SCARPA DONNA SOTTO CAV.TOMAIA PELLE F.DO CUOIO"/>
    <s v="Y40"/>
    <s v="LAMBSKIN (OVIS ARIES ARIES)"/>
    <s v="B200"/>
    <m/>
    <s v="ARGENTO"/>
    <m/>
    <s v="Spring/Summer"/>
    <m/>
    <n v="0"/>
    <m/>
    <s v="W SHOES"/>
    <m/>
    <m/>
    <m/>
    <m/>
    <m/>
    <m/>
    <n v="0"/>
    <m/>
    <m/>
    <m/>
    <m/>
    <m/>
    <m/>
    <m/>
    <m/>
    <m/>
    <m/>
    <m/>
    <m/>
    <m/>
    <m/>
    <m/>
    <m/>
    <m/>
    <m/>
    <m/>
    <m/>
    <m/>
    <m/>
    <m/>
    <m/>
    <m/>
    <m/>
    <n v="0"/>
    <n v="371"/>
    <n v="0"/>
    <n v="890"/>
    <n v="0"/>
    <n v="0.45"/>
    <n v="204.05"/>
    <n v="0"/>
    <s v="Italy"/>
    <m/>
    <s v="64035999"/>
    <x v="1"/>
    <s v="DEC. PRIVILEGE STRASS BUCKLE T.85"/>
    <m/>
    <m/>
    <m/>
    <m/>
  </r>
  <r>
    <x v="0"/>
    <s v="Roger Vivier"/>
    <s v="RVW419075105ESB200"/>
    <s v="RVW41907510-5ES-B200"/>
    <x v="0"/>
    <x v="0"/>
    <x v="0"/>
    <s v="PUMP"/>
    <s v="RVW41907510"/>
    <s v="SCARPA DONNA SOTTO CAV.TOMAIA PELLE F.DO CUOIO"/>
    <s v="5ES"/>
    <s v="CALFSKIN"/>
    <s v="B200"/>
    <m/>
    <s v="ARGENTO"/>
    <m/>
    <s v="Spring/Summer"/>
    <m/>
    <n v="0"/>
    <m/>
    <s v="W SHOES"/>
    <m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  <n v="1"/>
    <n v="288"/>
    <n v="288"/>
    <n v="690"/>
    <n v="690"/>
    <n v="0.45"/>
    <n v="158.4"/>
    <n v="158.4"/>
    <s v="Italy"/>
    <m/>
    <s v="64035999"/>
    <x v="0"/>
    <s v="DEC. STILETTO SIN T.100"/>
    <m/>
    <m/>
    <m/>
    <m/>
  </r>
  <r>
    <x v="0"/>
    <s v="Roger Vivier"/>
    <s v="RVW419075105ESB200"/>
    <s v="RVW41907510-5ES-B200"/>
    <x v="0"/>
    <x v="0"/>
    <x v="0"/>
    <s v="PUMP"/>
    <s v="RVW41907510"/>
    <s v="SCARPA DONNA SOTTO CAV.TOMAIA PELLE F.DO CUOIO"/>
    <s v="5ES"/>
    <s v="CALFSKIN"/>
    <s v="B200"/>
    <m/>
    <s v="ARGENTO"/>
    <m/>
    <s v="Spring/Summer"/>
    <m/>
    <n v="0"/>
    <m/>
    <s v="W SHOES"/>
    <m/>
    <m/>
    <m/>
    <m/>
    <n v="0"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288"/>
    <n v="0"/>
    <n v="690"/>
    <n v="0"/>
    <n v="0.45"/>
    <n v="158.4"/>
    <n v="0"/>
    <s v="Italy"/>
    <m/>
    <s v="64035999"/>
    <x v="1"/>
    <s v="DEC. STILETTO SIN T.100"/>
    <m/>
    <m/>
    <m/>
    <m/>
  </r>
  <r>
    <x v="0"/>
    <s v="Roger Vivier"/>
    <s v="RVW44815280BSSB999"/>
    <s v="RVW44815280-BSS-B999"/>
    <x v="0"/>
    <x v="0"/>
    <x v="0"/>
    <s v="PUMP"/>
    <s v="RVW44815280"/>
    <s v="SCARPA DONNA SOTTO CAV.TOMAIA PELLE F.DO CUOIO"/>
    <s v="BSS"/>
    <s v="CALFSKIN"/>
    <s v="B999"/>
    <m/>
    <s v="NERO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258"/>
    <n v="516"/>
    <n v="620"/>
    <n v="1240"/>
    <n v="0.45"/>
    <n v="141.9"/>
    <n v="283.8"/>
    <s v="Italy"/>
    <m/>
    <s v="64035999"/>
    <x v="0"/>
    <s v="DEC.TROMPETTE T.45"/>
    <m/>
    <m/>
    <m/>
    <m/>
  </r>
  <r>
    <x v="0"/>
    <s v="Roger Vivier"/>
    <s v="RVW44815280BSSB999"/>
    <s v="RVW44815280-BSS-B999"/>
    <x v="0"/>
    <x v="0"/>
    <x v="0"/>
    <s v="PUMP"/>
    <s v="RVW44815280"/>
    <s v="SCARPA DONNA SOTTO CAV.TOMAIA PELLE F.DO CUOIO"/>
    <s v="BSS"/>
    <s v="CALFSKIN"/>
    <s v="B999"/>
    <m/>
    <s v="NERO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258"/>
    <n v="0"/>
    <n v="620"/>
    <n v="0"/>
    <n v="0.45"/>
    <n v="141.9"/>
    <n v="0"/>
    <s v="Italy"/>
    <m/>
    <s v="64035999"/>
    <x v="1"/>
    <s v="DEC.TROMPETTE T.45"/>
    <m/>
    <m/>
    <m/>
    <m/>
  </r>
  <r>
    <x v="0"/>
    <s v="Roger Vivier"/>
    <s v="RVW44815280D1PC415"/>
    <s v="RVW44815280-D1P-C415"/>
    <x v="0"/>
    <x v="0"/>
    <x v="0"/>
    <s v="PUMP"/>
    <s v="RVW44815280"/>
    <s v="SCARPA DONNA SOTTO CAV.TOMAIA PELLE F.DO CUOIO"/>
    <s v="D1P"/>
    <s v="CALFSKIN"/>
    <s v="C415"/>
    <m/>
    <s v="DAINO"/>
    <m/>
    <s v="Fall/Winter"/>
    <m/>
    <n v="0"/>
    <m/>
    <s v="W SHOES"/>
    <m/>
    <m/>
    <m/>
    <m/>
    <m/>
    <m/>
    <n v="1"/>
    <m/>
    <m/>
    <m/>
    <n v="1"/>
    <m/>
    <m/>
    <m/>
    <m/>
    <m/>
    <m/>
    <m/>
    <m/>
    <m/>
    <m/>
    <m/>
    <m/>
    <m/>
    <m/>
    <m/>
    <m/>
    <m/>
    <m/>
    <m/>
    <m/>
    <m/>
    <m/>
    <n v="2"/>
    <n v="321"/>
    <n v="642"/>
    <n v="770"/>
    <n v="1540"/>
    <n v="0.45"/>
    <n v="176.55"/>
    <n v="353.1"/>
    <s v="Italy"/>
    <m/>
    <s v="64035999"/>
    <x v="0"/>
    <s v="DEC.TROMPETTE T.45"/>
    <m/>
    <m/>
    <m/>
    <m/>
  </r>
  <r>
    <x v="0"/>
    <s v="Roger Vivier"/>
    <s v="RVW44815280D1PC415"/>
    <s v="RVW44815280-D1P-C415"/>
    <x v="0"/>
    <x v="0"/>
    <x v="0"/>
    <s v="PUMP"/>
    <s v="RVW44815280"/>
    <s v="SCARPA DONNA SOTTO CAV.TOMAIA PELLE F.DO CUOIO"/>
    <s v="D1P"/>
    <s v="CALFSKIN"/>
    <s v="C415"/>
    <m/>
    <s v="DAINO"/>
    <m/>
    <s v="Fall/Winter"/>
    <m/>
    <n v="0"/>
    <m/>
    <s v="W SHOES"/>
    <m/>
    <m/>
    <m/>
    <m/>
    <m/>
    <m/>
    <n v="0"/>
    <m/>
    <m/>
    <m/>
    <n v="0"/>
    <m/>
    <m/>
    <m/>
    <m/>
    <m/>
    <m/>
    <m/>
    <m/>
    <m/>
    <m/>
    <m/>
    <m/>
    <m/>
    <m/>
    <m/>
    <m/>
    <m/>
    <m/>
    <m/>
    <m/>
    <m/>
    <m/>
    <n v="0"/>
    <n v="321"/>
    <n v="0"/>
    <n v="770"/>
    <n v="0"/>
    <n v="0.45"/>
    <n v="176.55"/>
    <n v="0"/>
    <s v="Italy"/>
    <m/>
    <s v="64035999"/>
    <x v="1"/>
    <s v="DEC.TROMPETTE T.45"/>
    <m/>
    <m/>
    <m/>
    <m/>
  </r>
  <r>
    <x v="0"/>
    <s v="Roger Vivier"/>
    <s v="RVW45820510BSS1T32"/>
    <s v="RVW45820510-BSS-1T32"/>
    <x v="0"/>
    <x v="0"/>
    <x v="3"/>
    <s v="FLAT SANDAL"/>
    <s v="RVW45820510"/>
    <s v="SANDALO/INFRAD. DONNA TOM.PELLE F.DO GOMMA TACCO&lt;3CM"/>
    <s v="BSS"/>
    <s v="CALFSKIN"/>
    <s v="1T32"/>
    <m/>
    <s v="G623(PINK ORANGE)+M415 (AZALEA)"/>
    <m/>
    <s v="Spring/Summer"/>
    <m/>
    <n v="0"/>
    <m/>
    <s v="W SHOES"/>
    <n v="5"/>
    <m/>
    <n v="5"/>
    <m/>
    <n v="9"/>
    <m/>
    <n v="3"/>
    <m/>
    <n v="1"/>
    <m/>
    <n v="1"/>
    <m/>
    <n v="1"/>
    <m/>
    <m/>
    <m/>
    <m/>
    <m/>
    <m/>
    <m/>
    <m/>
    <m/>
    <m/>
    <m/>
    <m/>
    <m/>
    <m/>
    <m/>
    <m/>
    <m/>
    <m/>
    <m/>
    <m/>
    <n v="25"/>
    <n v="413"/>
    <n v="10325"/>
    <n v="990"/>
    <n v="24750"/>
    <n v="0.45"/>
    <n v="227.15"/>
    <n v="5678.75"/>
    <s v="Italy"/>
    <m/>
    <s v="64039938"/>
    <x v="0"/>
    <s v="SLIDY VIV STRASS BUCKLE SOTTOPROF."/>
    <m/>
    <m/>
    <m/>
    <m/>
  </r>
  <r>
    <x v="0"/>
    <s v="Roger Vivier"/>
    <s v="RVW45820510BSS1T32"/>
    <s v="RVW45820510-BSS-1T32"/>
    <x v="0"/>
    <x v="0"/>
    <x v="3"/>
    <s v="FLAT SANDAL"/>
    <s v="RVW45820510"/>
    <s v="SANDALO/INFRAD. DONNA TOM.PELLE F.DO GOMMA TACCO&lt;3CM"/>
    <s v="BSS"/>
    <s v="CALFSKIN"/>
    <s v="1T32"/>
    <m/>
    <s v="G623(PINK ORANGE)+M415 (AZALEA)"/>
    <m/>
    <s v="Spring/Summer"/>
    <m/>
    <n v="0"/>
    <m/>
    <s v="W SHOES"/>
    <n v="0"/>
    <m/>
    <n v="0"/>
    <m/>
    <n v="0"/>
    <m/>
    <n v="0"/>
    <m/>
    <n v="0"/>
    <m/>
    <n v="0"/>
    <m/>
    <n v="0"/>
    <m/>
    <m/>
    <m/>
    <m/>
    <m/>
    <m/>
    <m/>
    <m/>
    <m/>
    <m/>
    <m/>
    <m/>
    <m/>
    <m/>
    <m/>
    <m/>
    <m/>
    <m/>
    <m/>
    <m/>
    <n v="0"/>
    <n v="413"/>
    <n v="0"/>
    <n v="990"/>
    <n v="0"/>
    <n v="0.45"/>
    <n v="227.15"/>
    <n v="0"/>
    <s v="Italy"/>
    <m/>
    <s v="64039938"/>
    <x v="1"/>
    <s v="SLIDY VIV STRASS BUCKLE SOTTOPROF."/>
    <m/>
    <m/>
    <m/>
    <m/>
  </r>
  <r>
    <x v="0"/>
    <s v="Roger Vivier"/>
    <s v="RVW45830740PPN1T36"/>
    <s v="RVW45830740-PPN-1T36"/>
    <x v="0"/>
    <x v="0"/>
    <x v="3"/>
    <s v="FLAT SANDAL"/>
    <s v="RVW45830740"/>
    <s v="SANDALO DONNA TOMAIA PLASTICA/F.DO GOMMA O PLASTICA"/>
    <s v="PPN"/>
    <s v="95%(PVC) 5%(VITELLO)"/>
    <s v="1T36"/>
    <m/>
    <s v="T020 (AGATA CHIARO) + T001(ACQUAMARINA)"/>
    <m/>
    <s v="Spring/Summer"/>
    <m/>
    <n v="0"/>
    <m/>
    <s v="W SHOES"/>
    <m/>
    <m/>
    <n v="8"/>
    <m/>
    <n v="6"/>
    <m/>
    <m/>
    <m/>
    <n v="1"/>
    <m/>
    <n v="4"/>
    <m/>
    <m/>
    <m/>
    <m/>
    <m/>
    <m/>
    <m/>
    <m/>
    <m/>
    <m/>
    <m/>
    <m/>
    <m/>
    <m/>
    <m/>
    <m/>
    <m/>
    <m/>
    <m/>
    <m/>
    <m/>
    <m/>
    <n v="19"/>
    <n v="458"/>
    <n v="8702"/>
    <n v="1100"/>
    <n v="20900"/>
    <n v="0.45"/>
    <n v="251.90000000000003"/>
    <n v="4786.1000000000004"/>
    <s v="Italy"/>
    <m/>
    <s v="64029939"/>
    <x v="0"/>
    <s v="SLIDY VIV STRASS BUCKLE PVC PIPING"/>
    <m/>
    <m/>
    <m/>
    <m/>
  </r>
  <r>
    <x v="0"/>
    <s v="Roger Vivier"/>
    <s v="RVW45830740PPN1T36"/>
    <s v="RVW45830740-PPN-1T36"/>
    <x v="0"/>
    <x v="0"/>
    <x v="3"/>
    <s v="FLAT SANDAL"/>
    <s v="RVW45830740"/>
    <s v="SANDALO DONNA TOMAIA PLASTICA/F.DO GOMMA O PLASTICA"/>
    <s v="PPN"/>
    <s v="95%(PVC) 5%(VITELLO)"/>
    <s v="1T36"/>
    <m/>
    <s v="T020 (AGATA CHIARO) + T001(ACQUAMARINA)"/>
    <m/>
    <s v="Spring/Summer"/>
    <m/>
    <n v="0"/>
    <m/>
    <s v="W SHOES"/>
    <m/>
    <m/>
    <n v="0"/>
    <m/>
    <n v="0"/>
    <m/>
    <m/>
    <m/>
    <n v="0"/>
    <m/>
    <n v="0"/>
    <m/>
    <m/>
    <m/>
    <m/>
    <m/>
    <m/>
    <m/>
    <m/>
    <m/>
    <m/>
    <m/>
    <m/>
    <m/>
    <m/>
    <m/>
    <m/>
    <m/>
    <m/>
    <m/>
    <m/>
    <m/>
    <m/>
    <n v="0"/>
    <n v="458"/>
    <n v="0"/>
    <n v="1100"/>
    <n v="0"/>
    <n v="0.45"/>
    <n v="251.90000000000003"/>
    <n v="0"/>
    <s v="Italy"/>
    <m/>
    <s v="64029939"/>
    <x v="1"/>
    <s v="SLIDY VIV STRASS BUCKLE PVC PIPING"/>
    <m/>
    <m/>
    <m/>
    <m/>
  </r>
  <r>
    <x v="0"/>
    <s v="Roger Vivier"/>
    <s v="RVW50428380NRY1S26"/>
    <s v="RVW50428380-NRY-1S26"/>
    <x v="0"/>
    <x v="0"/>
    <x v="3"/>
    <s v="FLAT SANDAL"/>
    <s v="RVW50428380"/>
    <s v="CALZ. APERTA DONNA TOMAIA TESSUTO FONDO CUOIO"/>
    <s v="NRY"/>
    <s v="70%(80%CO 15%PU 5%PL) 30%(VITELLO)"/>
    <s v="1S26"/>
    <m/>
    <s v="G211(SOLE CALDO)+G005(ORO CHIARO)"/>
    <m/>
    <s v="Spring/Summer"/>
    <m/>
    <n v="0"/>
    <m/>
    <s v="W SHOES"/>
    <n v="2"/>
    <m/>
    <m/>
    <n v="2"/>
    <m/>
    <m/>
    <m/>
    <m/>
    <m/>
    <m/>
    <m/>
    <n v="1"/>
    <m/>
    <m/>
    <m/>
    <m/>
    <m/>
    <m/>
    <m/>
    <m/>
    <m/>
    <m/>
    <m/>
    <m/>
    <m/>
    <m/>
    <m/>
    <m/>
    <m/>
    <m/>
    <m/>
    <m/>
    <m/>
    <n v="5"/>
    <n v="371"/>
    <n v="1855"/>
    <n v="890"/>
    <n v="4450"/>
    <n v="0.45"/>
    <n v="204.05"/>
    <n v="1020.25"/>
    <s v="Italy"/>
    <m/>
    <s v="64042090"/>
    <x v="0"/>
    <s v="MINI RV BROCHE SUN SANDAL 05"/>
    <m/>
    <m/>
    <m/>
    <m/>
  </r>
  <r>
    <x v="0"/>
    <s v="Roger Vivier"/>
    <s v="RVW50428380NRY1S26"/>
    <s v="RVW50428380-NRY-1S26"/>
    <x v="0"/>
    <x v="0"/>
    <x v="3"/>
    <s v="FLAT SANDAL"/>
    <s v="RVW50428380"/>
    <s v="CALZ. APERTA DONNA TOMAIA TESSUTO FONDO CUOIO"/>
    <s v="NRY"/>
    <s v="70%(80%CO 15%PU 5%PL) 30%(VITELLO)"/>
    <s v="1S26"/>
    <m/>
    <s v="G211(SOLE CALDO)+G005(ORO CHIARO)"/>
    <m/>
    <s v="Spring/Summer"/>
    <m/>
    <n v="0"/>
    <m/>
    <s v="W SHOES"/>
    <n v="0"/>
    <m/>
    <m/>
    <n v="0"/>
    <m/>
    <m/>
    <m/>
    <m/>
    <m/>
    <m/>
    <m/>
    <n v="0"/>
    <m/>
    <m/>
    <m/>
    <m/>
    <m/>
    <m/>
    <m/>
    <m/>
    <m/>
    <m/>
    <m/>
    <m/>
    <m/>
    <m/>
    <m/>
    <m/>
    <m/>
    <m/>
    <m/>
    <m/>
    <m/>
    <n v="0"/>
    <n v="371"/>
    <n v="0"/>
    <n v="890"/>
    <n v="0"/>
    <n v="0.45"/>
    <n v="204.05"/>
    <n v="0"/>
    <s v="Italy"/>
    <m/>
    <s v="64042090"/>
    <x v="1"/>
    <s v="MINI RV BROCHE SUN SANDAL 05"/>
    <m/>
    <m/>
    <m/>
    <m/>
  </r>
  <r>
    <x v="0"/>
    <s v="Roger Vivier"/>
    <s v="RVW50627810KOTB001"/>
    <s v="RVW50627810-KOT-B001"/>
    <x v="0"/>
    <x v="0"/>
    <x v="1"/>
    <s v="SNEAKERS"/>
    <s v="RVW50627810"/>
    <s v="SLIP-ON DONNA TOMAIA TESSUTO FONDO GOMMA"/>
    <s v="KOT"/>
    <s v="55%(85%PL 15%EA) 20%(80%PL 20%EA) 20%(92%PA 8%EA) "/>
    <s v="B001"/>
    <m/>
    <s v="BIANCO"/>
    <m/>
    <s v="Spring/Summer"/>
    <m/>
    <n v="0"/>
    <m/>
    <s v="W SHOES"/>
    <n v="6"/>
    <n v="3"/>
    <n v="4"/>
    <m/>
    <n v="1"/>
    <m/>
    <m/>
    <n v="1"/>
    <n v="1"/>
    <n v="5"/>
    <n v="2"/>
    <n v="5"/>
    <n v="3"/>
    <m/>
    <n v="1"/>
    <m/>
    <m/>
    <m/>
    <m/>
    <m/>
    <m/>
    <m/>
    <m/>
    <m/>
    <m/>
    <m/>
    <m/>
    <m/>
    <m/>
    <m/>
    <m/>
    <m/>
    <m/>
    <n v="32"/>
    <n v="313"/>
    <n v="10016"/>
    <n v="750"/>
    <n v="24000"/>
    <n v="0.45"/>
    <n v="172.15"/>
    <n v="5508.8"/>
    <s v="Italy"/>
    <m/>
    <s v="64041990"/>
    <x v="0"/>
    <s v="VIV RUN LOVELY"/>
    <m/>
    <m/>
    <m/>
    <m/>
  </r>
  <r>
    <x v="0"/>
    <s v="Roger Vivier"/>
    <s v="RVW50627810KOTB001"/>
    <s v="RVW50627810-KOT-B001"/>
    <x v="0"/>
    <x v="0"/>
    <x v="1"/>
    <s v="SNEAKERS"/>
    <s v="RVW50627810"/>
    <s v="SLIP-ON DONNA TOMAIA TESSUTO FONDO GOMMA"/>
    <s v="KOT"/>
    <s v="55%(85%PL 15%EA) 20%(80%PL 20%EA) 20%(92%PA 8%EA) "/>
    <s v="B001"/>
    <m/>
    <s v="BIANCO"/>
    <m/>
    <s v="Spring/Summer"/>
    <m/>
    <n v="0"/>
    <m/>
    <s v="W SHOES"/>
    <n v="0"/>
    <n v="0"/>
    <n v="0"/>
    <m/>
    <n v="0"/>
    <m/>
    <m/>
    <n v="0"/>
    <n v="0"/>
    <n v="0"/>
    <n v="0"/>
    <n v="0"/>
    <n v="0"/>
    <m/>
    <n v="0"/>
    <m/>
    <m/>
    <m/>
    <m/>
    <m/>
    <m/>
    <m/>
    <m/>
    <m/>
    <m/>
    <m/>
    <m/>
    <m/>
    <m/>
    <m/>
    <m/>
    <m/>
    <m/>
    <n v="0"/>
    <n v="313"/>
    <n v="0"/>
    <n v="750"/>
    <n v="0"/>
    <n v="0.45"/>
    <n v="172.15"/>
    <n v="0"/>
    <s v="Italy"/>
    <m/>
    <s v="64041990"/>
    <x v="1"/>
    <s v="VIV RUN LOVELY"/>
    <m/>
    <m/>
    <m/>
    <m/>
  </r>
  <r>
    <x v="0"/>
    <s v="Roger Vivier"/>
    <s v="RVW50823430D1PM819"/>
    <s v="RVW50823430-D1P-M819"/>
    <x v="0"/>
    <x v="0"/>
    <x v="0"/>
    <s v="PUMP"/>
    <s v="RVW50823430"/>
    <s v="SCARPA DONNA SOTTO CAV.TOMAIA PELLE F.DO GOMMA"/>
    <s v="D1P"/>
    <s v="CALFSKIN"/>
    <s v="M819"/>
    <m/>
    <s v="PARIS"/>
    <m/>
    <s v="Spring/Summer"/>
    <m/>
    <n v="0"/>
    <m/>
    <s v="W SHOES"/>
    <n v="1"/>
    <m/>
    <m/>
    <n v="2"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4"/>
    <n v="258"/>
    <n v="1032"/>
    <n v="620"/>
    <n v="2480"/>
    <n v="0.45"/>
    <n v="141.9"/>
    <n v="567.6"/>
    <s v="Italy"/>
    <m/>
    <s v="64039998"/>
    <x v="0"/>
    <s v="GOMMETTINE BALL 25"/>
    <m/>
    <m/>
    <m/>
    <m/>
  </r>
  <r>
    <x v="0"/>
    <s v="Roger Vivier"/>
    <s v="RVW50823430D1PM819"/>
    <s v="RVW50823430-D1P-M819"/>
    <x v="0"/>
    <x v="0"/>
    <x v="0"/>
    <s v="PUMP"/>
    <s v="RVW50823430"/>
    <s v="SCARPA DONNA SOTTO CAV.TOMAIA PELLE F.DO GOMMA"/>
    <s v="D1P"/>
    <s v="CALFSKIN"/>
    <s v="M819"/>
    <m/>
    <s v="PARIS"/>
    <m/>
    <s v="Spring/Summer"/>
    <m/>
    <n v="0"/>
    <m/>
    <s v="W SHOES"/>
    <n v="0"/>
    <m/>
    <m/>
    <n v="0"/>
    <m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n v="258"/>
    <n v="0"/>
    <n v="620"/>
    <n v="0"/>
    <n v="0.45"/>
    <n v="141.9"/>
    <n v="0"/>
    <s v="Italy"/>
    <m/>
    <s v="64039998"/>
    <x v="1"/>
    <s v="GOMMETTINE BALL 25"/>
    <m/>
    <m/>
    <m/>
    <m/>
  </r>
  <r>
    <x v="0"/>
    <s v="Roger Vivier"/>
    <s v="RVW50823430D1PU200"/>
    <s v="RVW50823430-D1P-U200"/>
    <x v="0"/>
    <x v="0"/>
    <x v="0"/>
    <s v="PUMP"/>
    <s v="RVW50823430"/>
    <s v="SCARPA DONNA SOTTO CAV.TOMAIA PELLE F.DO GOMMA"/>
    <s v="D1P"/>
    <s v="CALFSKIN"/>
    <s v="U200"/>
    <m/>
    <s v="AVIO CHIARO"/>
    <m/>
    <s v="Spring/Summer"/>
    <m/>
    <n v="0"/>
    <m/>
    <s v="W SHOES"/>
    <m/>
    <m/>
    <m/>
    <m/>
    <m/>
    <m/>
    <n v="1"/>
    <m/>
    <m/>
    <m/>
    <m/>
    <m/>
    <n v="2"/>
    <m/>
    <m/>
    <m/>
    <m/>
    <m/>
    <m/>
    <m/>
    <m/>
    <m/>
    <m/>
    <m/>
    <m/>
    <m/>
    <m/>
    <m/>
    <m/>
    <m/>
    <m/>
    <m/>
    <m/>
    <n v="3"/>
    <n v="258"/>
    <n v="774"/>
    <n v="620"/>
    <n v="1860"/>
    <n v="0.45"/>
    <n v="141.9"/>
    <n v="425.70000000000005"/>
    <s v="Italy"/>
    <m/>
    <s v="64039998"/>
    <x v="0"/>
    <s v="GOMMETTINE BALL 25"/>
    <m/>
    <m/>
    <m/>
    <m/>
  </r>
  <r>
    <x v="0"/>
    <s v="Roger Vivier"/>
    <s v="RVW50823430D1PU200"/>
    <s v="RVW50823430-D1P-U200"/>
    <x v="0"/>
    <x v="0"/>
    <x v="0"/>
    <s v="PUMP"/>
    <s v="RVW50823430"/>
    <s v="SCARPA DONNA SOTTO CAV.TOMAIA PELLE F.DO GOMMA"/>
    <s v="D1P"/>
    <s v="CALFSKIN"/>
    <s v="U200"/>
    <m/>
    <s v="AVIO CHIARO"/>
    <m/>
    <s v="Spring/Summer"/>
    <m/>
    <n v="0"/>
    <m/>
    <s v="W SHOES"/>
    <m/>
    <m/>
    <m/>
    <m/>
    <m/>
    <m/>
    <n v="0"/>
    <m/>
    <m/>
    <m/>
    <m/>
    <m/>
    <n v="0"/>
    <m/>
    <m/>
    <m/>
    <m/>
    <m/>
    <m/>
    <m/>
    <m/>
    <m/>
    <m/>
    <m/>
    <m/>
    <m/>
    <m/>
    <m/>
    <m/>
    <m/>
    <m/>
    <m/>
    <m/>
    <n v="0"/>
    <n v="258"/>
    <n v="0"/>
    <n v="620"/>
    <n v="0"/>
    <n v="0.45"/>
    <n v="141.9"/>
    <n v="0"/>
    <s v="Italy"/>
    <m/>
    <s v="64039998"/>
    <x v="1"/>
    <s v="GOMMETTINE BALL 25"/>
    <m/>
    <m/>
    <m/>
    <m/>
  </r>
  <r>
    <x v="0"/>
    <s v="Roger Vivier"/>
    <s v="RVW51923610BSSB999"/>
    <s v="RVW51923610-BSS-B999"/>
    <x v="0"/>
    <x v="0"/>
    <x v="0"/>
    <s v="PUMP"/>
    <s v="RVW51923610"/>
    <s v="SCARPA DONNA SOTTO CAV.TOMAIA PELLE F.DO CUOIO"/>
    <s v="BSS"/>
    <s v="CALFSKIN"/>
    <s v="B999"/>
    <m/>
    <s v="NERO"/>
    <m/>
    <s v="Spring/Summer"/>
    <m/>
    <n v="0"/>
    <m/>
    <s v="W SHOES"/>
    <n v="1"/>
    <m/>
    <m/>
    <m/>
    <n v="1"/>
    <m/>
    <m/>
    <m/>
    <m/>
    <m/>
    <m/>
    <m/>
    <n v="1"/>
    <n v="1"/>
    <n v="3"/>
    <m/>
    <n v="2"/>
    <m/>
    <m/>
    <m/>
    <m/>
    <m/>
    <m/>
    <m/>
    <m/>
    <m/>
    <m/>
    <m/>
    <m/>
    <m/>
    <m/>
    <m/>
    <m/>
    <n v="9"/>
    <n v="313"/>
    <n v="2817"/>
    <n v="750"/>
    <n v="6750"/>
    <n v="0.45"/>
    <n v="172.15"/>
    <n v="1549.3500000000001"/>
    <s v="Italy"/>
    <m/>
    <s v="64035999"/>
    <x v="0"/>
    <s v="TRES VIVIER DEC 45"/>
    <m/>
    <m/>
    <m/>
    <m/>
  </r>
  <r>
    <x v="0"/>
    <s v="Roger Vivier"/>
    <s v="RVW51923610BSSB999"/>
    <s v="RVW51923610-BSS-B999"/>
    <x v="0"/>
    <x v="0"/>
    <x v="0"/>
    <s v="PUMP"/>
    <s v="RVW51923610"/>
    <s v="SCARPA DONNA SOTTO CAV.TOMAIA PELLE F.DO CUOIO"/>
    <s v="BSS"/>
    <s v="CALFSKIN"/>
    <s v="B999"/>
    <m/>
    <s v="NERO"/>
    <m/>
    <s v="Spring/Summer"/>
    <m/>
    <n v="0"/>
    <m/>
    <s v="W SHOES"/>
    <n v="0"/>
    <m/>
    <m/>
    <m/>
    <n v="0"/>
    <m/>
    <m/>
    <m/>
    <m/>
    <m/>
    <m/>
    <m/>
    <n v="0"/>
    <n v="0"/>
    <n v="0"/>
    <m/>
    <n v="0"/>
    <m/>
    <m/>
    <m/>
    <m/>
    <m/>
    <m/>
    <m/>
    <m/>
    <m/>
    <m/>
    <m/>
    <m/>
    <m/>
    <m/>
    <m/>
    <m/>
    <n v="0"/>
    <n v="313"/>
    <n v="0"/>
    <n v="750"/>
    <n v="0"/>
    <n v="0.45"/>
    <n v="172.15"/>
    <n v="0"/>
    <s v="Italy"/>
    <m/>
    <s v="64035999"/>
    <x v="1"/>
    <s v="TRES VIVIER DEC 45"/>
    <m/>
    <m/>
    <m/>
    <m/>
  </r>
  <r>
    <x v="0"/>
    <s v="Roger Vivier"/>
    <s v="RVW53024540NYXU423"/>
    <s v="RVW53024540-NYX-U423"/>
    <x v="0"/>
    <x v="0"/>
    <x v="0"/>
    <s v="PUMP"/>
    <s v="RVW53024540"/>
    <s v="SCARPA BASSA DONNA TOMAIA TESSUTO FONDO CUOIO"/>
    <s v="NYX"/>
    <s v="68% CO 32% VI"/>
    <s v="U423"/>
    <m/>
    <s v="GENZIANA CHIARO"/>
    <m/>
    <s v="Spring/Summer"/>
    <m/>
    <n v="0"/>
    <m/>
    <s v="W SHOES"/>
    <m/>
    <m/>
    <n v="4"/>
    <n v="2"/>
    <n v="1"/>
    <n v="2"/>
    <n v="2"/>
    <m/>
    <m/>
    <n v="1"/>
    <n v="2"/>
    <m/>
    <n v="1"/>
    <m/>
    <m/>
    <m/>
    <n v="1"/>
    <m/>
    <m/>
    <m/>
    <m/>
    <m/>
    <m/>
    <m/>
    <m/>
    <m/>
    <m/>
    <m/>
    <m/>
    <m/>
    <m/>
    <m/>
    <m/>
    <n v="16"/>
    <n v="229"/>
    <n v="3664"/>
    <n v="550"/>
    <n v="8800"/>
    <n v="0.45"/>
    <n v="125.95000000000002"/>
    <n v="2015.2000000000003"/>
    <s v="Italy"/>
    <m/>
    <s v="64042090"/>
    <x v="0"/>
    <s v="I LOVE VIVIER DEC 85"/>
    <m/>
    <m/>
    <m/>
    <m/>
  </r>
  <r>
    <x v="0"/>
    <s v="Roger Vivier"/>
    <s v="RVW53024540NYXU423"/>
    <s v="RVW53024540-NYX-U423"/>
    <x v="0"/>
    <x v="0"/>
    <x v="0"/>
    <s v="PUMP"/>
    <s v="RVW53024540"/>
    <s v="SCARPA BASSA DONNA TOMAIA TESSUTO FONDO CUOIO"/>
    <s v="NYX"/>
    <s v="68% CO 32% VI"/>
    <s v="U423"/>
    <m/>
    <s v="GENZIANA CHIARO"/>
    <m/>
    <s v="Spring/Summer"/>
    <m/>
    <n v="0"/>
    <m/>
    <s v="W SHOES"/>
    <m/>
    <m/>
    <n v="0"/>
    <n v="0"/>
    <n v="0"/>
    <n v="0"/>
    <n v="0"/>
    <m/>
    <m/>
    <n v="0"/>
    <n v="0"/>
    <m/>
    <n v="0"/>
    <m/>
    <m/>
    <m/>
    <n v="0"/>
    <m/>
    <m/>
    <m/>
    <m/>
    <m/>
    <m/>
    <m/>
    <m/>
    <m/>
    <m/>
    <m/>
    <m/>
    <m/>
    <m/>
    <m/>
    <m/>
    <n v="0"/>
    <n v="229"/>
    <n v="0"/>
    <n v="550"/>
    <n v="0"/>
    <n v="0.45"/>
    <n v="125.95000000000002"/>
    <n v="0"/>
    <s v="Italy"/>
    <m/>
    <s v="64042090"/>
    <x v="1"/>
    <s v="I LOVE VIVIER DEC 85"/>
    <m/>
    <m/>
    <m/>
    <m/>
  </r>
  <r>
    <x v="0"/>
    <s v="Roger Vivier"/>
    <s v="RVW54825170LFNB200"/>
    <s v="RVW54825170-LFN-B200"/>
    <x v="0"/>
    <x v="0"/>
    <x v="2"/>
    <s v="ANKLE BOOTS"/>
    <s v="RVW54825170"/>
    <s v="TRONCH.DONNA FONDO E TOMAIA DI GOMMA O DI MAT.PLASTICA"/>
    <s v="LFN"/>
    <s v="75%(100%PU) 25%(72%PL 28%EL)"/>
    <s v="B200"/>
    <m/>
    <s v="ARGENTO"/>
    <m/>
    <s v="Spring/Summer"/>
    <m/>
    <n v="0"/>
    <m/>
    <s v="W SHOES"/>
    <m/>
    <m/>
    <n v="2"/>
    <n v="2"/>
    <n v="2"/>
    <n v="2"/>
    <n v="4"/>
    <n v="1"/>
    <n v="2"/>
    <n v="1"/>
    <n v="4"/>
    <m/>
    <n v="3"/>
    <m/>
    <m/>
    <m/>
    <m/>
    <m/>
    <m/>
    <m/>
    <m/>
    <m/>
    <m/>
    <m/>
    <m/>
    <m/>
    <m/>
    <m/>
    <m/>
    <m/>
    <m/>
    <m/>
    <m/>
    <n v="23"/>
    <n v="458"/>
    <n v="10534"/>
    <n v="1100"/>
    <n v="25300"/>
    <n v="0.45"/>
    <n v="251.90000000000003"/>
    <n v="5793.7000000000007"/>
    <s v="Italy"/>
    <m/>
    <s v="64029190"/>
    <x v="0"/>
    <s v="VIV RANGERS MET BUC CHELS BOOTIE 25"/>
    <m/>
    <m/>
    <m/>
    <m/>
  </r>
  <r>
    <x v="0"/>
    <s v="Roger Vivier"/>
    <s v="RVW54825170LFNB200"/>
    <s v="RVW54825170-LFN-B200"/>
    <x v="0"/>
    <x v="0"/>
    <x v="2"/>
    <s v="ANKLE BOOTS"/>
    <s v="RVW54825170"/>
    <s v="TRONCH.DONNA FONDO E TOMAIA DI GOMMA O DI MAT.PLASTICA"/>
    <s v="LFN"/>
    <s v="75%(100%PU) 25%(72%PL 28%EL)"/>
    <s v="B200"/>
    <m/>
    <s v="ARGENTO"/>
    <m/>
    <s v="Spring/Summer"/>
    <m/>
    <n v="0"/>
    <m/>
    <s v="W SHOES"/>
    <m/>
    <m/>
    <n v="0"/>
    <n v="0"/>
    <n v="0"/>
    <n v="0"/>
    <n v="0"/>
    <n v="0"/>
    <n v="0"/>
    <n v="0"/>
    <n v="0"/>
    <m/>
    <n v="0"/>
    <m/>
    <m/>
    <m/>
    <m/>
    <m/>
    <m/>
    <m/>
    <m/>
    <m/>
    <m/>
    <m/>
    <m/>
    <m/>
    <m/>
    <m/>
    <m/>
    <m/>
    <m/>
    <m/>
    <m/>
    <n v="0"/>
    <n v="458"/>
    <n v="0"/>
    <n v="1100"/>
    <n v="0"/>
    <n v="0.45"/>
    <n v="251.90000000000003"/>
    <n v="0"/>
    <s v="Italy"/>
    <m/>
    <s v="64029190"/>
    <x v="1"/>
    <s v="VIV RANGERS MET BUC CHELS BOOTIE 25"/>
    <m/>
    <m/>
    <m/>
    <m/>
  </r>
  <r>
    <x v="0"/>
    <s v="Roger Vivier"/>
    <s v="RVW54828720HG0M032"/>
    <s v="RVW54828720-HG0-M032"/>
    <x v="0"/>
    <x v="0"/>
    <x v="0"/>
    <s v="LOAFER"/>
    <s v="RVW54828720"/>
    <s v="SCARPA DONNA SOTTO CAV.TOMAIA PELLE F.DO GOMMA"/>
    <s v="HG0"/>
    <s v="CALFSKIN"/>
    <s v="M032"/>
    <m/>
    <s v="BEIGE ROSATO"/>
    <m/>
    <s v="Spring/Summer"/>
    <m/>
    <n v="0"/>
    <m/>
    <s v="W SHOES"/>
    <m/>
    <m/>
    <m/>
    <m/>
    <m/>
    <m/>
    <m/>
    <n v="1"/>
    <m/>
    <m/>
    <m/>
    <n v="1"/>
    <n v="2"/>
    <m/>
    <n v="1"/>
    <m/>
    <m/>
    <m/>
    <m/>
    <m/>
    <m/>
    <m/>
    <m/>
    <m/>
    <m/>
    <m/>
    <m/>
    <m/>
    <m/>
    <m/>
    <m/>
    <m/>
    <m/>
    <n v="5"/>
    <n v="413"/>
    <n v="2065"/>
    <n v="990"/>
    <n v="4950"/>
    <n v="0.45"/>
    <n v="227.15"/>
    <n v="1135.75"/>
    <s v="Italy"/>
    <m/>
    <s v="64039998"/>
    <x v="0"/>
    <s v="VIV BOAT STRASS LOAFER 25"/>
    <m/>
    <m/>
    <m/>
    <m/>
  </r>
  <r>
    <x v="0"/>
    <s v="Roger Vivier"/>
    <s v="RVW54828720HG0M032"/>
    <s v="RVW54828720-HG0-M032"/>
    <x v="0"/>
    <x v="0"/>
    <x v="0"/>
    <s v="LOAFER"/>
    <s v="RVW54828720"/>
    <s v="SCARPA DONNA SOTTO CAV.TOMAIA PELLE F.DO GOMMA"/>
    <s v="HG0"/>
    <s v="CALFSKIN"/>
    <s v="M032"/>
    <m/>
    <s v="BEIGE ROSATO"/>
    <m/>
    <s v="Spring/Summer"/>
    <m/>
    <n v="0"/>
    <m/>
    <s v="W SHOES"/>
    <m/>
    <m/>
    <m/>
    <m/>
    <m/>
    <m/>
    <m/>
    <n v="0"/>
    <m/>
    <m/>
    <m/>
    <n v="0"/>
    <n v="0"/>
    <m/>
    <n v="0"/>
    <m/>
    <m/>
    <m/>
    <m/>
    <m/>
    <m/>
    <m/>
    <m/>
    <m/>
    <m/>
    <m/>
    <m/>
    <m/>
    <m/>
    <m/>
    <m/>
    <m/>
    <m/>
    <n v="0"/>
    <n v="413"/>
    <n v="0"/>
    <n v="990"/>
    <n v="0"/>
    <n v="0.45"/>
    <n v="227.15"/>
    <n v="0"/>
    <s v="Italy"/>
    <m/>
    <s v="64039998"/>
    <x v="1"/>
    <s v="VIV BOAT STRASS LOAFER 25"/>
    <m/>
    <m/>
    <m/>
    <m/>
  </r>
  <r>
    <x v="0"/>
    <s v="Roger Vivier"/>
    <s v="RVW56028220NCQ1S13"/>
    <s v="RVW56028220-NCQ-1S13"/>
    <x v="0"/>
    <x v="0"/>
    <x v="1"/>
    <s v="SNEAKERS"/>
    <s v="RVW56028220"/>
    <s v="CALZATURE DONNA TOMAIA TESS.+PELLE FDO GOMMA"/>
    <s v="NCQ"/>
    <s v="55%(95%PA 5%EA) 45%(VITELLO)"/>
    <s v="1S13"/>
    <m/>
    <s v="R020(ROSSO TANGO)+R001(ROSSO CHIARO)"/>
    <m/>
    <s v="Spring/Summer"/>
    <m/>
    <n v="0"/>
    <m/>
    <s v="W SHOES"/>
    <m/>
    <m/>
    <n v="2"/>
    <m/>
    <m/>
    <n v="3"/>
    <m/>
    <n v="3"/>
    <m/>
    <n v="2"/>
    <n v="1"/>
    <m/>
    <m/>
    <m/>
    <m/>
    <m/>
    <m/>
    <m/>
    <m/>
    <m/>
    <m/>
    <m/>
    <m/>
    <m/>
    <m/>
    <m/>
    <m/>
    <m/>
    <m/>
    <m/>
    <m/>
    <m/>
    <m/>
    <n v="11"/>
    <n v="288"/>
    <n v="3168"/>
    <n v="690"/>
    <n v="7590"/>
    <n v="0.45"/>
    <n v="158.4"/>
    <n v="1742.4"/>
    <s v="Italy"/>
    <m/>
    <s v="64041990"/>
    <x v="0"/>
    <s v="VIV MATCH SNEAKER"/>
    <m/>
    <m/>
    <m/>
    <m/>
  </r>
  <r>
    <x v="0"/>
    <s v="Roger Vivier"/>
    <s v="RVW56028220NCQ1S13"/>
    <s v="RVW56028220-NCQ-1S13"/>
    <x v="0"/>
    <x v="0"/>
    <x v="1"/>
    <s v="SNEAKERS"/>
    <s v="RVW56028220"/>
    <s v="CALZATURE DONNA TOMAIA TESS.+PELLE FDO GOMMA"/>
    <s v="NCQ"/>
    <s v="55%(95%PA 5%EA) 45%(VITELLO)"/>
    <s v="1S13"/>
    <m/>
    <s v="R020(ROSSO TANGO)+R001(ROSSO CHIARO)"/>
    <m/>
    <s v="Spring/Summer"/>
    <m/>
    <n v="0"/>
    <m/>
    <s v="W SHOES"/>
    <m/>
    <m/>
    <n v="0"/>
    <m/>
    <m/>
    <n v="0"/>
    <m/>
    <n v="0"/>
    <m/>
    <n v="0"/>
    <n v="0"/>
    <m/>
    <m/>
    <m/>
    <m/>
    <m/>
    <m/>
    <m/>
    <m/>
    <m/>
    <m/>
    <m/>
    <m/>
    <m/>
    <m/>
    <m/>
    <m/>
    <m/>
    <m/>
    <m/>
    <m/>
    <m/>
    <m/>
    <n v="0"/>
    <n v="288"/>
    <n v="0"/>
    <n v="690"/>
    <n v="0"/>
    <n v="0.45"/>
    <n v="158.4"/>
    <n v="0"/>
    <s v="Italy"/>
    <m/>
    <s v="64041990"/>
    <x v="1"/>
    <s v="VIV MATCH SNEAKER"/>
    <m/>
    <m/>
    <m/>
    <m/>
  </r>
  <r>
    <x v="0"/>
    <s v="Roger Vivier"/>
    <s v="RVW60429760AQPG208"/>
    <s v="RVW60429760-AQP-G208"/>
    <x v="0"/>
    <x v="0"/>
    <x v="0"/>
    <s v="SLIP ON"/>
    <s v="RVW60429760"/>
    <s v="SCARPA BASSA DONNA TOMAIA TESSUTO FONDO CUOIO"/>
    <s v="AQP"/>
    <s v="82%VI 18%SE"/>
    <s v="G208"/>
    <m/>
    <s v="GIALLO ACIDO"/>
    <m/>
    <s v="Spring/Summer"/>
    <m/>
    <n v="0"/>
    <m/>
    <s v="W SHOES"/>
    <m/>
    <m/>
    <n v="1"/>
    <m/>
    <n v="4"/>
    <n v="2"/>
    <n v="1"/>
    <n v="2"/>
    <n v="3"/>
    <m/>
    <m/>
    <m/>
    <n v="1"/>
    <m/>
    <m/>
    <m/>
    <m/>
    <m/>
    <m/>
    <m/>
    <m/>
    <m/>
    <m/>
    <m/>
    <m/>
    <m/>
    <m/>
    <m/>
    <m/>
    <m/>
    <m/>
    <m/>
    <m/>
    <n v="14"/>
    <n v="413"/>
    <n v="5782"/>
    <n v="990"/>
    <n v="13860"/>
    <n v="0.45"/>
    <n v="227.15"/>
    <n v="3180.1"/>
    <s v="Italy"/>
    <m/>
    <s v="64042090"/>
    <x v="0"/>
    <s v="HOTEL VIVIER RV BROCHE MULE 05"/>
    <m/>
    <m/>
    <m/>
    <m/>
  </r>
  <r>
    <x v="0"/>
    <s v="Roger Vivier"/>
    <s v="RVW60429760AQPG208"/>
    <s v="RVW60429760-AQP-G208"/>
    <x v="0"/>
    <x v="0"/>
    <x v="0"/>
    <s v="SLIP ON"/>
    <s v="RVW60429760"/>
    <s v="SCARPA BASSA DONNA TOMAIA TESSUTO FONDO CUOIO"/>
    <s v="AQP"/>
    <s v="82%VI 18%SE"/>
    <s v="G208"/>
    <m/>
    <s v="GIALLO ACIDO"/>
    <m/>
    <s v="Spring/Summer"/>
    <m/>
    <n v="0"/>
    <m/>
    <s v="W SHOES"/>
    <m/>
    <m/>
    <n v="0"/>
    <m/>
    <n v="0"/>
    <n v="0"/>
    <n v="0"/>
    <n v="0"/>
    <n v="0"/>
    <m/>
    <m/>
    <m/>
    <n v="0"/>
    <m/>
    <m/>
    <m/>
    <m/>
    <m/>
    <m/>
    <m/>
    <m/>
    <m/>
    <m/>
    <m/>
    <m/>
    <m/>
    <m/>
    <m/>
    <m/>
    <m/>
    <m/>
    <m/>
    <m/>
    <n v="0"/>
    <n v="413"/>
    <n v="0"/>
    <n v="990"/>
    <n v="0"/>
    <n v="0.45"/>
    <n v="227.15"/>
    <n v="0"/>
    <s v="Italy"/>
    <m/>
    <s v="64042090"/>
    <x v="1"/>
    <s v="HOTEL VIVIER RV BROCHE MULE 05"/>
    <m/>
    <m/>
    <m/>
    <m/>
  </r>
  <r>
    <x v="0"/>
    <s v="Roger Vivier"/>
    <s v="RVW61630730D1PG020"/>
    <s v="RVW61630730-D1P-G020"/>
    <x v="0"/>
    <x v="0"/>
    <x v="3"/>
    <s v="WEDGE SANDAL"/>
    <s v="RVW61630730"/>
    <s v="SANDALO DONNA IN PELLE/FONDO CUOIO CON TACCO &gt;3 CM."/>
    <s v="D1P"/>
    <s v="CALFSKIN"/>
    <s v="G020"/>
    <m/>
    <s v="ÉTOILE"/>
    <m/>
    <s v="Spring/Summer"/>
    <m/>
    <n v="0"/>
    <m/>
    <s v="W SHOES"/>
    <n v="1"/>
    <m/>
    <n v="1"/>
    <n v="2"/>
    <n v="1"/>
    <n v="3"/>
    <n v="1"/>
    <n v="3"/>
    <n v="1"/>
    <n v="1"/>
    <m/>
    <m/>
    <m/>
    <m/>
    <m/>
    <m/>
    <m/>
    <m/>
    <m/>
    <m/>
    <m/>
    <m/>
    <m/>
    <m/>
    <m/>
    <m/>
    <m/>
    <m/>
    <m/>
    <m/>
    <m/>
    <m/>
    <m/>
    <n v="14"/>
    <n v="288"/>
    <n v="4032"/>
    <n v="690"/>
    <n v="9660"/>
    <n v="0.45"/>
    <n v="158.4"/>
    <n v="2217.6"/>
    <s v="Italy"/>
    <m/>
    <s v="64035911"/>
    <x v="0"/>
    <s v="VIV IN THE CITY WEDGE MULE 65"/>
    <m/>
    <m/>
    <m/>
    <m/>
  </r>
  <r>
    <x v="0"/>
    <s v="Roger Vivier"/>
    <s v="RVW61630730D1PG020"/>
    <s v="RVW61630730-D1P-G020"/>
    <x v="0"/>
    <x v="0"/>
    <x v="3"/>
    <s v="WEDGE SANDAL"/>
    <s v="RVW61630730"/>
    <s v="SANDALO DONNA IN PELLE/FONDO CUOIO CON TACCO &gt;3 CM."/>
    <s v="D1P"/>
    <s v="CALFSKIN"/>
    <s v="G020"/>
    <m/>
    <s v="ÉTOILE"/>
    <m/>
    <s v="Spring/Summer"/>
    <m/>
    <n v="0"/>
    <m/>
    <s v="W SHOES"/>
    <n v="0"/>
    <m/>
    <n v="0"/>
    <n v="0"/>
    <n v="0"/>
    <n v="0"/>
    <n v="0"/>
    <n v="0"/>
    <n v="0"/>
    <n v="0"/>
    <m/>
    <m/>
    <m/>
    <m/>
    <m/>
    <m/>
    <m/>
    <m/>
    <m/>
    <m/>
    <m/>
    <m/>
    <m/>
    <m/>
    <m/>
    <m/>
    <m/>
    <m/>
    <m/>
    <m/>
    <m/>
    <m/>
    <m/>
    <n v="0"/>
    <n v="288"/>
    <n v="0"/>
    <n v="690"/>
    <n v="0"/>
    <n v="0.45"/>
    <n v="158.4"/>
    <n v="0"/>
    <s v="Italy"/>
    <m/>
    <s v="64035911"/>
    <x v="1"/>
    <s v="VIV IN THE CITY WEDGE MULE 65"/>
    <m/>
    <m/>
    <m/>
    <m/>
  </r>
  <r>
    <x v="0"/>
    <s v="Roger Vivier"/>
    <s v="RVW61630730D1PM215"/>
    <s v="RVW61630730-D1P-M215"/>
    <x v="0"/>
    <x v="0"/>
    <x v="3"/>
    <s v="WEDGE SANDAL"/>
    <s v="RVW61630730"/>
    <s v="SANDALO DONNA IN PELLE/FONDO CUOIO CON TACCO &gt;3 CM."/>
    <s v="D1P"/>
    <s v="CALFSKIN"/>
    <s v="M215"/>
    <m/>
    <s v="DREAM ROSE"/>
    <m/>
    <s v="Spring/Summer"/>
    <m/>
    <n v="0"/>
    <m/>
    <s v="W SHOES"/>
    <m/>
    <m/>
    <n v="2"/>
    <m/>
    <n v="3"/>
    <n v="2"/>
    <n v="1"/>
    <m/>
    <n v="4"/>
    <n v="1"/>
    <m/>
    <m/>
    <m/>
    <m/>
    <m/>
    <m/>
    <m/>
    <m/>
    <m/>
    <m/>
    <m/>
    <m/>
    <m/>
    <m/>
    <m/>
    <m/>
    <m/>
    <m/>
    <m/>
    <m/>
    <m/>
    <m/>
    <m/>
    <n v="13"/>
    <n v="288"/>
    <n v="3744"/>
    <n v="690"/>
    <n v="8970"/>
    <n v="0.45"/>
    <n v="158.4"/>
    <n v="2059.2000000000003"/>
    <s v="Italy"/>
    <m/>
    <s v="64035911"/>
    <x v="0"/>
    <s v="VIV IN THE CITY WEDGE MULE 65"/>
    <m/>
    <m/>
    <m/>
    <m/>
  </r>
  <r>
    <x v="0"/>
    <s v="Roger Vivier"/>
    <s v="RVW61630730D1PM215"/>
    <s v="RVW61630730-D1P-M215"/>
    <x v="0"/>
    <x v="0"/>
    <x v="3"/>
    <s v="WEDGE SANDAL"/>
    <s v="RVW61630730"/>
    <s v="SANDALO DONNA IN PELLE/FONDO CUOIO CON TACCO &gt;3 CM."/>
    <s v="D1P"/>
    <s v="CALFSKIN"/>
    <s v="M215"/>
    <m/>
    <s v="DREAM ROSE"/>
    <m/>
    <s v="Spring/Summer"/>
    <m/>
    <n v="0"/>
    <m/>
    <s v="W SHOES"/>
    <m/>
    <m/>
    <n v="0"/>
    <m/>
    <n v="0"/>
    <n v="0"/>
    <n v="0"/>
    <m/>
    <n v="0"/>
    <n v="0"/>
    <m/>
    <m/>
    <m/>
    <m/>
    <m/>
    <m/>
    <m/>
    <m/>
    <m/>
    <m/>
    <m/>
    <m/>
    <m/>
    <m/>
    <m/>
    <m/>
    <m/>
    <m/>
    <m/>
    <m/>
    <m/>
    <m/>
    <m/>
    <n v="0"/>
    <n v="288"/>
    <n v="0"/>
    <n v="690"/>
    <n v="0"/>
    <n v="0.45"/>
    <n v="158.4"/>
    <n v="0"/>
    <s v="Italy"/>
    <m/>
    <s v="64035911"/>
    <x v="1"/>
    <s v="VIV IN THE CITY WEDGE MULE 6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" cacheId="7" applyNumberFormats="0" applyBorderFormats="0" applyFontFormats="0" applyPatternFormats="0" applyAlignmentFormats="0" applyWidthHeightFormats="1" dataCaption="Data" updatedVersion="5" showMemberPropertyTips="0" useAutoFormatting="1" colGrandTotals="0" itemPrintTitles="1" createdVersion="6" indent="0" compact="0" compactData="0" gridDropZones="1">
  <location ref="A3:L13" firstHeaderRow="1" firstDataRow="3" firstDataCol="4"/>
  <pivotFields count="71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axis="axisRow" compact="0" showAll="0">
      <items count="5">
        <item x="0"/>
        <item m="1" x="2"/>
        <item m="1" x="3"/>
        <item m="1" x="1"/>
        <item t="default"/>
      </items>
    </pivotField>
    <pivotField axis="axisRow" compact="0" showAll="0">
      <items count="2">
        <item x="0"/>
        <item t="default"/>
      </items>
    </pivotField>
    <pivotField axis="axisRow" compact="0" showAll="0">
      <items count="5">
        <item x="0"/>
        <item x="1"/>
        <item x="2"/>
        <item x="3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  <pivotField compact="0" showAll="0"/>
    <pivotField dataField="1" compact="0" showAll="0"/>
    <pivotField compact="0" showAll="0"/>
    <pivotField dataField="1" compact="0" showAll="0"/>
    <pivotField compact="0" showAll="0"/>
    <pivotField compact="0" showAll="0"/>
    <pivotField dataField="1" compact="0" showAll="0"/>
    <pivotField compact="0" showAll="0"/>
    <pivotField compact="0" showAll="0"/>
    <pivotField compact="0" showAll="0"/>
    <pivotField axis="axisCol" compact="0" showAll="0">
      <items count="3">
        <item x="0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</pivotFields>
  <rowFields count="4">
    <field x="0"/>
    <field x="4"/>
    <field x="5"/>
    <field x="6"/>
  </rowFields>
  <rowItems count="8">
    <i>
      <x/>
    </i>
    <i r="1">
      <x/>
    </i>
    <i r="2">
      <x/>
    </i>
    <i r="3">
      <x/>
    </i>
    <i r="3">
      <x v="1"/>
    </i>
    <i r="3">
      <x v="2"/>
    </i>
    <i r="3">
      <x v="3"/>
    </i>
    <i t="grand">
      <x/>
    </i>
  </rowItems>
  <colFields count="2">
    <field x="65"/>
    <field x="-2"/>
  </colFields>
  <colItems count="8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</colItems>
  <dataFields count="4">
    <dataField name="Sum of QTY" fld="54" baseField="0" baseItem="0" numFmtId="1"/>
    <dataField name="Sum of WHLS VALUE" fld="56" baseField="0" baseItem="0" numFmtId="165"/>
    <dataField name="Sum of RTL VALUE" fld="58" baseField="0" baseItem="0" numFmtId="165"/>
    <dataField name="Sum of SALE VALUE" fld="61" baseField="0" baseItem="0" numFmtId="165"/>
  </dataField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27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35" customWidth="1"/>
    <col min="2" max="5" width="35" hidden="1" customWidth="1"/>
    <col min="6" max="7" width="11.28515625" customWidth="1"/>
    <col min="8" max="8" width="22.85546875" customWidth="1"/>
    <col min="9" max="9" width="24.140625" customWidth="1"/>
    <col min="10" max="10" width="10.28515625" customWidth="1"/>
    <col min="11" max="11" width="20.28515625" customWidth="1"/>
    <col min="12" max="12" width="17.140625" customWidth="1"/>
    <col min="13" max="13" width="19.7109375" customWidth="1"/>
    <col min="14" max="14" width="17" customWidth="1"/>
    <col min="15" max="15" width="60.28515625" customWidth="1"/>
    <col min="16" max="16" width="17.42578125" customWidth="1"/>
    <col min="17" max="17" width="38.42578125" customWidth="1"/>
    <col min="18" max="18" width="14.42578125" customWidth="1"/>
    <col min="19" max="19" width="16" customWidth="1"/>
    <col min="20" max="20" width="25.28515625" style="13" customWidth="1"/>
    <col min="21" max="21" width="9.140625" customWidth="1"/>
    <col min="22" max="22" width="14.42578125" customWidth="1"/>
    <col min="23" max="23" width="14" customWidth="1"/>
    <col min="24" max="24" width="10.85546875" customWidth="1"/>
    <col min="25" max="25" width="9.140625" customWidth="1"/>
    <col min="26" max="26" width="15.140625" customWidth="1"/>
    <col min="27" max="44" width="9.140625" customWidth="1"/>
    <col min="45" max="59" width="9.140625" hidden="1" customWidth="1"/>
    <col min="60" max="60" width="10.85546875" customWidth="1"/>
    <col min="61" max="61" width="11.28515625" customWidth="1"/>
    <col min="62" max="62" width="12.140625" customWidth="1"/>
    <col min="63" max="63" width="10" customWidth="1"/>
    <col min="64" max="64" width="15" customWidth="1"/>
    <col min="65" max="65" width="9.140625" customWidth="1"/>
    <col min="66" max="66" width="13.7109375" customWidth="1"/>
    <col min="67" max="67" width="9.42578125" customWidth="1"/>
    <col min="68" max="68" width="9.140625" customWidth="1"/>
    <col min="69" max="69" width="37.42578125" customWidth="1"/>
    <col min="70" max="73" width="9.140625" customWidth="1"/>
  </cols>
  <sheetData>
    <row r="1" spans="1:59" ht="91.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2"/>
      <c r="U1" s="10"/>
      <c r="V1" s="10"/>
      <c r="W1" s="10"/>
      <c r="X1" s="10"/>
      <c r="Y1" s="10"/>
      <c r="Z1" t="s">
        <v>1</v>
      </c>
      <c r="AA1" t="s">
        <v>2</v>
      </c>
      <c r="AB1" t="s">
        <v>3</v>
      </c>
      <c r="AC1" t="s">
        <v>4</v>
      </c>
      <c r="AD1" t="s">
        <v>5</v>
      </c>
      <c r="AE1" t="s">
        <v>6</v>
      </c>
      <c r="AF1" t="s">
        <v>7</v>
      </c>
      <c r="AG1" t="s">
        <v>8</v>
      </c>
      <c r="AH1" t="s">
        <v>9</v>
      </c>
      <c r="AI1" t="s">
        <v>10</v>
      </c>
      <c r="AJ1" t="s">
        <v>11</v>
      </c>
    </row>
    <row r="2" spans="1:59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2"/>
      <c r="U2" s="10"/>
      <c r="V2" s="10"/>
      <c r="W2" s="10"/>
      <c r="X2" s="10"/>
      <c r="Y2" s="10"/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21</v>
      </c>
      <c r="AJ2" t="s">
        <v>22</v>
      </c>
      <c r="AK2" t="s">
        <v>23</v>
      </c>
    </row>
    <row r="3" spans="1:59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2"/>
      <c r="U3" s="10"/>
      <c r="V3" s="10"/>
      <c r="W3" s="10"/>
      <c r="X3" s="10"/>
      <c r="Y3" s="10"/>
      <c r="Z3" t="s">
        <v>24</v>
      </c>
      <c r="AA3" t="s">
        <v>17</v>
      </c>
      <c r="AB3" t="s">
        <v>18</v>
      </c>
      <c r="AC3" t="s">
        <v>19</v>
      </c>
      <c r="AD3" t="s">
        <v>20</v>
      </c>
      <c r="AE3" t="s">
        <v>21</v>
      </c>
      <c r="AF3" t="s">
        <v>22</v>
      </c>
      <c r="AG3" t="s">
        <v>23</v>
      </c>
      <c r="AH3" t="s">
        <v>25</v>
      </c>
      <c r="AI3" t="s">
        <v>26</v>
      </c>
      <c r="AJ3" t="s">
        <v>27</v>
      </c>
      <c r="AK3" t="s">
        <v>28</v>
      </c>
      <c r="AL3" t="s">
        <v>29</v>
      </c>
    </row>
    <row r="4" spans="1:59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2"/>
      <c r="U4" s="10"/>
      <c r="V4" s="10"/>
      <c r="W4" s="10"/>
      <c r="X4" s="10"/>
      <c r="Y4" s="10"/>
      <c r="Z4" t="s">
        <v>30</v>
      </c>
      <c r="AA4" t="s">
        <v>13</v>
      </c>
      <c r="AB4" t="s">
        <v>31</v>
      </c>
      <c r="AC4" t="s">
        <v>32</v>
      </c>
      <c r="AD4" t="s">
        <v>33</v>
      </c>
      <c r="AE4" t="s">
        <v>14</v>
      </c>
      <c r="AF4" t="s">
        <v>34</v>
      </c>
      <c r="AG4" t="s">
        <v>35</v>
      </c>
      <c r="AH4" t="s">
        <v>36</v>
      </c>
      <c r="AI4" t="s">
        <v>15</v>
      </c>
      <c r="AJ4" t="s">
        <v>37</v>
      </c>
      <c r="AK4" t="s">
        <v>38</v>
      </c>
      <c r="AL4" t="s">
        <v>39</v>
      </c>
      <c r="AM4" t="s">
        <v>16</v>
      </c>
      <c r="AN4" t="s">
        <v>40</v>
      </c>
      <c r="AO4" t="s">
        <v>41</v>
      </c>
      <c r="AP4" t="s">
        <v>42</v>
      </c>
      <c r="AQ4" t="s">
        <v>17</v>
      </c>
      <c r="AR4" t="s">
        <v>43</v>
      </c>
      <c r="AS4" t="s">
        <v>44</v>
      </c>
    </row>
    <row r="5" spans="1:59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2"/>
      <c r="U5" s="10"/>
      <c r="V5" s="10"/>
      <c r="W5" s="10"/>
      <c r="X5" s="10"/>
      <c r="Y5" s="10"/>
      <c r="Z5" t="s">
        <v>45</v>
      </c>
      <c r="AA5" t="s">
        <v>15</v>
      </c>
      <c r="AB5" t="s">
        <v>37</v>
      </c>
      <c r="AC5" t="s">
        <v>38</v>
      </c>
      <c r="AD5" t="s">
        <v>39</v>
      </c>
      <c r="AE5" t="s">
        <v>16</v>
      </c>
      <c r="AF5" t="s">
        <v>40</v>
      </c>
      <c r="AG5" t="s">
        <v>41</v>
      </c>
      <c r="AH5" t="s">
        <v>42</v>
      </c>
      <c r="AI5" t="s">
        <v>17</v>
      </c>
      <c r="AJ5" t="s">
        <v>43</v>
      </c>
      <c r="AK5" t="s">
        <v>44</v>
      </c>
      <c r="AL5" t="s">
        <v>46</v>
      </c>
      <c r="AM5" t="s">
        <v>18</v>
      </c>
      <c r="AN5" t="s">
        <v>47</v>
      </c>
      <c r="AO5" t="s">
        <v>48</v>
      </c>
      <c r="AP5" t="s">
        <v>49</v>
      </c>
      <c r="AQ5" t="s">
        <v>19</v>
      </c>
      <c r="AR5" t="s">
        <v>50</v>
      </c>
      <c r="AS5" t="s">
        <v>51</v>
      </c>
      <c r="AT5" t="s">
        <v>52</v>
      </c>
      <c r="AU5" t="s">
        <v>20</v>
      </c>
      <c r="AV5" t="s">
        <v>53</v>
      </c>
      <c r="AW5" t="s">
        <v>21</v>
      </c>
    </row>
    <row r="6" spans="1:59" ht="0.7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2"/>
      <c r="U6" s="10"/>
      <c r="V6" s="10"/>
      <c r="W6" s="10"/>
      <c r="X6" s="10"/>
      <c r="Y6" s="10"/>
      <c r="Z6" t="s">
        <v>54</v>
      </c>
      <c r="AA6" t="s">
        <v>35</v>
      </c>
      <c r="AB6" t="s">
        <v>15</v>
      </c>
      <c r="AC6" t="s">
        <v>38</v>
      </c>
      <c r="AD6" t="s">
        <v>16</v>
      </c>
      <c r="AE6" t="s">
        <v>41</v>
      </c>
      <c r="AF6" t="s">
        <v>17</v>
      </c>
      <c r="AG6" t="s">
        <v>44</v>
      </c>
      <c r="AH6" t="s">
        <v>18</v>
      </c>
      <c r="AI6" t="s">
        <v>48</v>
      </c>
    </row>
    <row r="7" spans="1:59" hidden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2"/>
      <c r="U7" s="10"/>
      <c r="V7" s="10"/>
      <c r="W7" s="10"/>
      <c r="X7" s="10"/>
      <c r="Y7" s="10"/>
      <c r="Z7" t="s">
        <v>55</v>
      </c>
      <c r="AA7" t="s">
        <v>56</v>
      </c>
      <c r="AB7" t="s">
        <v>57</v>
      </c>
      <c r="AC7" t="s">
        <v>58</v>
      </c>
      <c r="AD7" t="s">
        <v>59</v>
      </c>
      <c r="AE7" t="s">
        <v>60</v>
      </c>
    </row>
    <row r="8" spans="1:59" hidden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"/>
      <c r="U8" s="10"/>
      <c r="V8" s="10"/>
      <c r="W8" s="10"/>
      <c r="X8" s="10"/>
      <c r="Y8" s="10"/>
      <c r="Z8" t="s">
        <v>61</v>
      </c>
      <c r="AA8" t="s">
        <v>62</v>
      </c>
      <c r="AB8" t="s">
        <v>63</v>
      </c>
      <c r="AC8" t="s">
        <v>64</v>
      </c>
      <c r="AD8" t="s">
        <v>65</v>
      </c>
      <c r="AE8" t="s">
        <v>66</v>
      </c>
      <c r="AF8" t="s">
        <v>67</v>
      </c>
      <c r="AG8" t="s">
        <v>68</v>
      </c>
      <c r="AH8" t="s">
        <v>69</v>
      </c>
      <c r="AI8" t="s">
        <v>70</v>
      </c>
      <c r="AJ8" t="s">
        <v>71</v>
      </c>
      <c r="AK8" t="s">
        <v>72</v>
      </c>
      <c r="AL8" t="s">
        <v>73</v>
      </c>
      <c r="AM8" t="s">
        <v>74</v>
      </c>
      <c r="AN8" t="s">
        <v>75</v>
      </c>
      <c r="AO8" t="s">
        <v>76</v>
      </c>
      <c r="AP8" t="s">
        <v>77</v>
      </c>
      <c r="AQ8" t="s">
        <v>78</v>
      </c>
      <c r="AR8" t="s">
        <v>79</v>
      </c>
      <c r="AS8" t="s">
        <v>80</v>
      </c>
      <c r="AT8" t="s">
        <v>81</v>
      </c>
      <c r="AU8" t="s">
        <v>13</v>
      </c>
      <c r="AV8" t="s">
        <v>31</v>
      </c>
      <c r="AW8" t="s">
        <v>32</v>
      </c>
      <c r="AX8" t="s">
        <v>33</v>
      </c>
      <c r="AY8" t="s">
        <v>14</v>
      </c>
      <c r="AZ8" t="s">
        <v>34</v>
      </c>
      <c r="BA8" t="s">
        <v>35</v>
      </c>
      <c r="BB8" t="s">
        <v>36</v>
      </c>
      <c r="BC8" t="s">
        <v>15</v>
      </c>
      <c r="BD8" t="s">
        <v>37</v>
      </c>
      <c r="BE8" t="s">
        <v>38</v>
      </c>
      <c r="BF8" t="s">
        <v>39</v>
      </c>
      <c r="BG8" t="s">
        <v>16</v>
      </c>
    </row>
    <row r="9" spans="1:59" hidden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0"/>
      <c r="V9" s="10"/>
      <c r="W9" s="10"/>
      <c r="X9" s="10"/>
      <c r="Y9" s="10"/>
      <c r="Z9" t="s">
        <v>82</v>
      </c>
      <c r="AA9" t="s">
        <v>83</v>
      </c>
      <c r="AB9" t="s">
        <v>84</v>
      </c>
      <c r="AC9" t="s">
        <v>85</v>
      </c>
      <c r="AD9" t="s">
        <v>86</v>
      </c>
      <c r="AE9" t="s">
        <v>87</v>
      </c>
      <c r="AF9" t="s">
        <v>88</v>
      </c>
      <c r="AG9" t="s">
        <v>89</v>
      </c>
      <c r="AH9" t="s">
        <v>90</v>
      </c>
      <c r="AI9" t="s">
        <v>91</v>
      </c>
      <c r="AJ9" t="s">
        <v>92</v>
      </c>
      <c r="AK9" t="s">
        <v>93</v>
      </c>
      <c r="AL9" t="s">
        <v>94</v>
      </c>
    </row>
    <row r="10" spans="1:59" hidden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2"/>
      <c r="U10" s="10"/>
      <c r="V10" s="10"/>
      <c r="W10" s="10"/>
      <c r="X10" s="10"/>
      <c r="Y10" s="10"/>
      <c r="Z10" t="s">
        <v>95</v>
      </c>
      <c r="AA10" t="s">
        <v>96</v>
      </c>
      <c r="AB10" t="s">
        <v>97</v>
      </c>
      <c r="AC10" t="s">
        <v>98</v>
      </c>
      <c r="AD10" t="s">
        <v>99</v>
      </c>
      <c r="AE10" t="s">
        <v>100</v>
      </c>
      <c r="AF10" t="s">
        <v>101</v>
      </c>
      <c r="AG10" t="s">
        <v>65</v>
      </c>
      <c r="AH10" t="s">
        <v>14</v>
      </c>
    </row>
    <row r="11" spans="1:59" hidden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2"/>
      <c r="U11" s="10"/>
      <c r="V11" s="10"/>
      <c r="W11" s="10"/>
      <c r="X11" s="10"/>
      <c r="Y11" s="10"/>
      <c r="Z11" t="s">
        <v>102</v>
      </c>
      <c r="AA11" t="s">
        <v>103</v>
      </c>
      <c r="AB11" t="s">
        <v>104</v>
      </c>
      <c r="AC11" t="s">
        <v>105</v>
      </c>
      <c r="AD11" t="s">
        <v>106</v>
      </c>
      <c r="AE11" t="s">
        <v>107</v>
      </c>
      <c r="AF11" t="s">
        <v>108</v>
      </c>
      <c r="AG11" t="s">
        <v>109</v>
      </c>
      <c r="AH11" t="s">
        <v>110</v>
      </c>
      <c r="AI11" t="s">
        <v>111</v>
      </c>
      <c r="AJ11" t="s">
        <v>112</v>
      </c>
      <c r="AK11" t="s">
        <v>113</v>
      </c>
      <c r="AL11" t="s">
        <v>114</v>
      </c>
      <c r="AM11" t="s">
        <v>115</v>
      </c>
      <c r="AN11" t="s">
        <v>116</v>
      </c>
      <c r="AO11" t="s">
        <v>117</v>
      </c>
      <c r="AP11" t="s">
        <v>118</v>
      </c>
      <c r="AQ11" t="s">
        <v>119</v>
      </c>
    </row>
    <row r="12" spans="1:59" hidden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2"/>
      <c r="U12" s="10"/>
      <c r="V12" s="10"/>
      <c r="W12" s="10"/>
      <c r="X12" s="10"/>
      <c r="Y12" s="10"/>
      <c r="Z12" t="s">
        <v>120</v>
      </c>
      <c r="AA12" t="s">
        <v>121</v>
      </c>
      <c r="AB12" t="s">
        <v>122</v>
      </c>
      <c r="AC12" t="s">
        <v>123</v>
      </c>
      <c r="AD12" t="s">
        <v>124</v>
      </c>
      <c r="AE12" t="s">
        <v>125</v>
      </c>
      <c r="AF12" t="s">
        <v>126</v>
      </c>
      <c r="AG12" t="s">
        <v>127</v>
      </c>
      <c r="AH12" t="s">
        <v>128</v>
      </c>
    </row>
    <row r="13" spans="1:59" hidden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2"/>
      <c r="U13" s="10"/>
      <c r="V13" s="10"/>
      <c r="W13" s="10"/>
      <c r="X13" s="10"/>
      <c r="Y13" s="10"/>
      <c r="Z13" t="s">
        <v>129</v>
      </c>
      <c r="AA13" t="s">
        <v>13</v>
      </c>
      <c r="AB13" t="s">
        <v>14</v>
      </c>
      <c r="AC13" t="s">
        <v>15</v>
      </c>
      <c r="AD13" t="s">
        <v>16</v>
      </c>
      <c r="AE13" t="s">
        <v>17</v>
      </c>
      <c r="AF13" t="s">
        <v>18</v>
      </c>
      <c r="AG13" t="s">
        <v>19</v>
      </c>
      <c r="AH13" t="s">
        <v>20</v>
      </c>
      <c r="AI13" t="s">
        <v>21</v>
      </c>
      <c r="AJ13" t="s">
        <v>22</v>
      </c>
      <c r="AK13" t="s">
        <v>23</v>
      </c>
      <c r="AL13" t="s">
        <v>25</v>
      </c>
      <c r="AM13" t="s">
        <v>26</v>
      </c>
      <c r="AN13" t="s">
        <v>27</v>
      </c>
    </row>
    <row r="14" spans="1:59" hidden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"/>
      <c r="U14" s="10"/>
      <c r="V14" s="10"/>
      <c r="W14" s="10"/>
      <c r="X14" s="10"/>
      <c r="Y14" s="10"/>
      <c r="Z14" t="s">
        <v>130</v>
      </c>
      <c r="AA14" t="s">
        <v>131</v>
      </c>
      <c r="AB14" t="s">
        <v>132</v>
      </c>
      <c r="AC14" t="s">
        <v>98</v>
      </c>
      <c r="AD14" t="s">
        <v>133</v>
      </c>
      <c r="AE14" t="s">
        <v>134</v>
      </c>
      <c r="AF14" t="s">
        <v>135</v>
      </c>
      <c r="AG14" t="s">
        <v>136</v>
      </c>
      <c r="AH14" t="s">
        <v>137</v>
      </c>
      <c r="AI14" t="s">
        <v>99</v>
      </c>
      <c r="AJ14" t="s">
        <v>138</v>
      </c>
      <c r="AK14" t="s">
        <v>139</v>
      </c>
      <c r="AL14" t="s">
        <v>140</v>
      </c>
      <c r="AM14" t="s">
        <v>141</v>
      </c>
      <c r="AN14" t="s">
        <v>142</v>
      </c>
      <c r="AO14" t="s">
        <v>100</v>
      </c>
      <c r="AP14" t="s">
        <v>143</v>
      </c>
      <c r="AQ14" t="s">
        <v>144</v>
      </c>
      <c r="AR14" t="s">
        <v>145</v>
      </c>
      <c r="AS14" t="s">
        <v>146</v>
      </c>
      <c r="AT14" t="s">
        <v>147</v>
      </c>
      <c r="AU14" t="s">
        <v>148</v>
      </c>
      <c r="AV14" t="s">
        <v>149</v>
      </c>
      <c r="AW14" t="s">
        <v>150</v>
      </c>
      <c r="AX14" t="s">
        <v>151</v>
      </c>
    </row>
    <row r="15" spans="1:59" hidden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"/>
      <c r="U15" s="10"/>
      <c r="V15" s="10"/>
      <c r="W15" s="10"/>
      <c r="X15" s="10"/>
      <c r="Y15" s="10"/>
      <c r="Z15" t="s">
        <v>152</v>
      </c>
      <c r="AA15" t="s">
        <v>96</v>
      </c>
      <c r="AB15" t="s">
        <v>153</v>
      </c>
      <c r="AC15" t="s">
        <v>97</v>
      </c>
      <c r="AD15" t="s">
        <v>154</v>
      </c>
      <c r="AE15" t="s">
        <v>155</v>
      </c>
      <c r="AF15" t="s">
        <v>156</v>
      </c>
      <c r="AG15" t="s">
        <v>131</v>
      </c>
      <c r="AH15" t="s">
        <v>132</v>
      </c>
      <c r="AI15" t="s">
        <v>98</v>
      </c>
      <c r="AJ15" t="s">
        <v>133</v>
      </c>
      <c r="AK15" t="s">
        <v>134</v>
      </c>
      <c r="AL15" t="s">
        <v>135</v>
      </c>
      <c r="AM15" t="s">
        <v>136</v>
      </c>
      <c r="AN15" t="s">
        <v>137</v>
      </c>
      <c r="AO15" t="s">
        <v>99</v>
      </c>
      <c r="AP15" t="s">
        <v>138</v>
      </c>
      <c r="AQ15" t="s">
        <v>139</v>
      </c>
      <c r="AR15" t="s">
        <v>140</v>
      </c>
      <c r="AS15" t="s">
        <v>141</v>
      </c>
      <c r="AT15" t="s">
        <v>142</v>
      </c>
      <c r="AU15" t="s">
        <v>100</v>
      </c>
      <c r="AV15" t="s">
        <v>143</v>
      </c>
      <c r="AW15" t="s">
        <v>144</v>
      </c>
      <c r="AX15" t="s">
        <v>145</v>
      </c>
      <c r="AY15" t="s">
        <v>146</v>
      </c>
      <c r="AZ15" t="s">
        <v>148</v>
      </c>
    </row>
    <row r="16" spans="1:59" hidden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"/>
      <c r="U16" s="10"/>
      <c r="V16" s="10"/>
      <c r="W16" s="10"/>
      <c r="X16" s="10"/>
      <c r="Y16" s="10"/>
      <c r="Z16" t="s">
        <v>157</v>
      </c>
      <c r="AA16" t="s">
        <v>98</v>
      </c>
      <c r="AB16" t="s">
        <v>158</v>
      </c>
      <c r="AC16" t="s">
        <v>134</v>
      </c>
      <c r="AD16" t="s">
        <v>159</v>
      </c>
      <c r="AE16" t="s">
        <v>136</v>
      </c>
      <c r="AF16" t="s">
        <v>160</v>
      </c>
      <c r="AG16" t="s">
        <v>99</v>
      </c>
      <c r="AH16" t="s">
        <v>161</v>
      </c>
      <c r="AI16" t="s">
        <v>139</v>
      </c>
    </row>
    <row r="17" spans="1:73" hidden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/>
      <c r="U17" s="10"/>
      <c r="V17" s="10"/>
      <c r="W17" s="10"/>
      <c r="X17" s="10"/>
      <c r="Y17" s="10"/>
      <c r="Z17" t="s">
        <v>162</v>
      </c>
      <c r="AA17" t="s">
        <v>64</v>
      </c>
      <c r="AB17" t="s">
        <v>65</v>
      </c>
      <c r="AC17" t="s">
        <v>66</v>
      </c>
      <c r="AD17" t="s">
        <v>68</v>
      </c>
      <c r="AE17" t="s">
        <v>70</v>
      </c>
      <c r="AF17" t="s">
        <v>72</v>
      </c>
      <c r="AG17" t="s">
        <v>74</v>
      </c>
      <c r="AH17" t="s">
        <v>76</v>
      </c>
      <c r="AI17" t="s">
        <v>77</v>
      </c>
      <c r="AJ17" t="s">
        <v>79</v>
      </c>
      <c r="AK17" t="s">
        <v>80</v>
      </c>
      <c r="AL17" t="s">
        <v>13</v>
      </c>
      <c r="AM17" t="s">
        <v>32</v>
      </c>
      <c r="AN17" t="s">
        <v>14</v>
      </c>
      <c r="AO17" t="s">
        <v>35</v>
      </c>
      <c r="AP17" t="s">
        <v>15</v>
      </c>
      <c r="AQ17" t="s">
        <v>38</v>
      </c>
      <c r="AR17" t="s">
        <v>16</v>
      </c>
    </row>
    <row r="18" spans="1:73" hidden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/>
      <c r="U18" s="10"/>
      <c r="V18" s="10"/>
      <c r="W18" s="10"/>
      <c r="X18" s="10"/>
      <c r="Y18" s="10"/>
      <c r="Z18" t="s">
        <v>163</v>
      </c>
      <c r="AA18" t="s">
        <v>23</v>
      </c>
      <c r="AB18" t="s">
        <v>164</v>
      </c>
      <c r="AC18" t="s">
        <v>25</v>
      </c>
      <c r="AD18" t="s">
        <v>165</v>
      </c>
      <c r="AE18" t="s">
        <v>26</v>
      </c>
      <c r="AF18" t="s">
        <v>166</v>
      </c>
      <c r="AG18" t="s">
        <v>27</v>
      </c>
      <c r="AH18" t="s">
        <v>167</v>
      </c>
      <c r="AI18" t="s">
        <v>28</v>
      </c>
    </row>
    <row r="19" spans="1:73" hidden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/>
      <c r="U19" s="10"/>
      <c r="V19" s="10"/>
      <c r="W19" s="10"/>
      <c r="X19" s="10"/>
      <c r="Y19" s="10"/>
      <c r="Z19" t="s">
        <v>168</v>
      </c>
      <c r="AA19" t="s">
        <v>169</v>
      </c>
      <c r="AB19" t="s">
        <v>170</v>
      </c>
      <c r="AC19" t="s">
        <v>171</v>
      </c>
      <c r="AD19" t="s">
        <v>172</v>
      </c>
      <c r="AE19" t="s">
        <v>173</v>
      </c>
      <c r="AF19" t="s">
        <v>174</v>
      </c>
      <c r="AG19" t="s">
        <v>175</v>
      </c>
      <c r="BH19" t="s">
        <v>176</v>
      </c>
      <c r="BJ19" t="s">
        <v>176</v>
      </c>
      <c r="BL19" t="s">
        <v>176</v>
      </c>
    </row>
    <row r="20" spans="1:73" hidden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2"/>
      <c r="U20" s="10"/>
      <c r="V20" s="10"/>
      <c r="W20" s="10"/>
      <c r="X20" s="10"/>
      <c r="Y20" s="10"/>
      <c r="Z20" t="s">
        <v>177</v>
      </c>
      <c r="AA20" t="s">
        <v>178</v>
      </c>
      <c r="AB20" t="s">
        <v>22</v>
      </c>
      <c r="AC20" t="s">
        <v>179</v>
      </c>
      <c r="AD20" t="s">
        <v>23</v>
      </c>
      <c r="AE20" t="s">
        <v>164</v>
      </c>
      <c r="AF20" t="s">
        <v>25</v>
      </c>
      <c r="AG20" t="s">
        <v>165</v>
      </c>
      <c r="BH20">
        <f>SUBTOTAL(9,qtyprof1)</f>
        <v>1145</v>
      </c>
      <c r="BJ20" s="4">
        <f>SUBTOTAL(9,whsprof1)</f>
        <v>393092</v>
      </c>
      <c r="BL20" s="4">
        <f>SUBTOTAL(9,rtlprof1)</f>
        <v>943655</v>
      </c>
    </row>
    <row r="21" spans="1:73" hidden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2"/>
      <c r="U21" s="10"/>
      <c r="V21" s="10"/>
      <c r="W21" s="10"/>
      <c r="X21" s="10"/>
      <c r="Y21" s="10"/>
      <c r="Z21" t="s">
        <v>180</v>
      </c>
      <c r="AA21" t="s">
        <v>181</v>
      </c>
      <c r="AB21" t="s">
        <v>182</v>
      </c>
      <c r="AC21" t="s">
        <v>183</v>
      </c>
      <c r="AD21" t="s">
        <v>184</v>
      </c>
      <c r="AE21" t="s">
        <v>185</v>
      </c>
      <c r="AF21" t="s">
        <v>186</v>
      </c>
      <c r="AG21" t="s">
        <v>187</v>
      </c>
      <c r="AH21" t="s">
        <v>188</v>
      </c>
      <c r="AI21" t="s">
        <v>189</v>
      </c>
      <c r="AJ21" t="s">
        <v>190</v>
      </c>
      <c r="AK21" t="s">
        <v>191</v>
      </c>
      <c r="AL21" t="s">
        <v>192</v>
      </c>
      <c r="AM21" t="s">
        <v>193</v>
      </c>
      <c r="AN21" t="s">
        <v>194</v>
      </c>
      <c r="AO21" t="s">
        <v>195</v>
      </c>
      <c r="AP21" t="s">
        <v>196</v>
      </c>
      <c r="AQ21" t="s">
        <v>197</v>
      </c>
      <c r="AR21" t="s">
        <v>198</v>
      </c>
      <c r="AS21" t="s">
        <v>199</v>
      </c>
      <c r="AT21" t="s">
        <v>200</v>
      </c>
      <c r="BH21" t="s">
        <v>201</v>
      </c>
      <c r="BJ21" t="s">
        <v>201</v>
      </c>
      <c r="BL21" t="s">
        <v>201</v>
      </c>
    </row>
    <row r="22" spans="1:73" hidden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2"/>
      <c r="U22" s="10"/>
      <c r="V22" s="10"/>
      <c r="W22" s="10"/>
      <c r="X22" s="10"/>
      <c r="Y22" s="10"/>
      <c r="Z22" t="s">
        <v>202</v>
      </c>
      <c r="AA22" t="s">
        <v>203</v>
      </c>
      <c r="AB22" t="s">
        <v>204</v>
      </c>
      <c r="AC22" t="s">
        <v>205</v>
      </c>
      <c r="AD22" t="s">
        <v>206</v>
      </c>
      <c r="AE22" t="s">
        <v>207</v>
      </c>
      <c r="AF22" t="s">
        <v>208</v>
      </c>
      <c r="AG22" t="s">
        <v>209</v>
      </c>
      <c r="BH22" s="3">
        <f>SUBTOTAL(9,qtyconf1)</f>
        <v>0</v>
      </c>
      <c r="BJ22" s="3">
        <f>SUBTOTAL(9,whsconf1)</f>
        <v>0</v>
      </c>
      <c r="BL22" s="3">
        <f>SUBTOTAL(9,rtlconf1)</f>
        <v>0</v>
      </c>
    </row>
    <row r="23" spans="1:73" ht="15" customHeight="1" x14ac:dyDescent="0.25">
      <c r="A23" t="s">
        <v>210</v>
      </c>
      <c r="B23" t="s">
        <v>211</v>
      </c>
      <c r="C23" t="s">
        <v>212</v>
      </c>
      <c r="D23" t="s">
        <v>213</v>
      </c>
      <c r="E23" t="s">
        <v>214</v>
      </c>
      <c r="F23" s="1" t="s">
        <v>215</v>
      </c>
      <c r="G23" t="s">
        <v>216</v>
      </c>
      <c r="H23" t="s">
        <v>217</v>
      </c>
      <c r="I23" t="s">
        <v>218</v>
      </c>
      <c r="J23" t="s">
        <v>219</v>
      </c>
      <c r="K23" t="s">
        <v>220</v>
      </c>
      <c r="L23" t="s">
        <v>221</v>
      </c>
      <c r="M23" t="s">
        <v>222</v>
      </c>
      <c r="N23" t="s">
        <v>223</v>
      </c>
      <c r="O23" t="s">
        <v>224</v>
      </c>
      <c r="P23" t="s">
        <v>225</v>
      </c>
      <c r="Q23" t="s">
        <v>226</v>
      </c>
      <c r="R23" t="s">
        <v>227</v>
      </c>
      <c r="S23" t="s">
        <v>228</v>
      </c>
      <c r="T23" s="13" t="s">
        <v>229</v>
      </c>
      <c r="U23" t="s">
        <v>230</v>
      </c>
      <c r="V23" t="s">
        <v>231</v>
      </c>
      <c r="W23" t="s">
        <v>232</v>
      </c>
      <c r="X23" t="s">
        <v>233</v>
      </c>
      <c r="Y23" t="s">
        <v>234</v>
      </c>
      <c r="Z23" t="s">
        <v>235</v>
      </c>
      <c r="AA23" t="s">
        <v>236</v>
      </c>
      <c r="AB23" t="s">
        <v>237</v>
      </c>
      <c r="AC23" t="s">
        <v>238</v>
      </c>
      <c r="AD23" t="s">
        <v>239</v>
      </c>
      <c r="AE23" t="s">
        <v>240</v>
      </c>
      <c r="AF23" t="s">
        <v>241</v>
      </c>
      <c r="AG23" t="s">
        <v>242</v>
      </c>
      <c r="AH23" t="s">
        <v>243</v>
      </c>
      <c r="AI23" t="s">
        <v>244</v>
      </c>
      <c r="AJ23" t="s">
        <v>245</v>
      </c>
      <c r="AK23" t="s">
        <v>246</v>
      </c>
      <c r="AL23" t="s">
        <v>247</v>
      </c>
      <c r="AM23" t="s">
        <v>248</v>
      </c>
      <c r="AN23" t="s">
        <v>249</v>
      </c>
      <c r="AO23" t="s">
        <v>250</v>
      </c>
      <c r="AP23" t="s">
        <v>251</v>
      </c>
      <c r="AQ23" t="s">
        <v>252</v>
      </c>
      <c r="AR23" t="s">
        <v>253</v>
      </c>
      <c r="AS23" t="s">
        <v>254</v>
      </c>
      <c r="AT23" t="s">
        <v>255</v>
      </c>
      <c r="AU23" t="s">
        <v>256</v>
      </c>
      <c r="AV23" t="s">
        <v>257</v>
      </c>
      <c r="AW23" t="s">
        <v>258</v>
      </c>
      <c r="AX23" t="s">
        <v>259</v>
      </c>
      <c r="AY23" t="s">
        <v>260</v>
      </c>
      <c r="AZ23" t="s">
        <v>261</v>
      </c>
      <c r="BA23" t="s">
        <v>262</v>
      </c>
      <c r="BB23" t="s">
        <v>263</v>
      </c>
      <c r="BC23" t="s">
        <v>264</v>
      </c>
      <c r="BD23" t="s">
        <v>265</v>
      </c>
      <c r="BE23" t="s">
        <v>266</v>
      </c>
      <c r="BF23" t="s">
        <v>267</v>
      </c>
      <c r="BG23" t="s">
        <v>268</v>
      </c>
      <c r="BH23" t="s">
        <v>269</v>
      </c>
      <c r="BI23" s="4" t="s">
        <v>270</v>
      </c>
      <c r="BJ23" s="4" t="s">
        <v>0</v>
      </c>
      <c r="BK23" s="4" t="s">
        <v>271</v>
      </c>
      <c r="BL23" s="4" t="s">
        <v>272</v>
      </c>
      <c r="BM23" t="s">
        <v>273</v>
      </c>
      <c r="BN23" t="s">
        <v>274</v>
      </c>
      <c r="BO23" t="s">
        <v>275</v>
      </c>
      <c r="BP23" t="s">
        <v>276</v>
      </c>
      <c r="BQ23" t="s">
        <v>277</v>
      </c>
      <c r="BR23" t="s">
        <v>278</v>
      </c>
      <c r="BS23" t="s">
        <v>279</v>
      </c>
      <c r="BT23" t="s">
        <v>280</v>
      </c>
      <c r="BU23" t="s">
        <v>281</v>
      </c>
    </row>
    <row r="24" spans="1:73" s="5" customFormat="1" ht="215.1" customHeight="1" x14ac:dyDescent="0.25">
      <c r="A24" t="s">
        <v>282</v>
      </c>
      <c r="B24"/>
      <c r="C24"/>
      <c r="D24"/>
      <c r="E24"/>
      <c r="F24" s="5" t="s">
        <v>283</v>
      </c>
      <c r="G24" s="5" t="s">
        <v>283</v>
      </c>
      <c r="H24" s="5" t="s">
        <v>284</v>
      </c>
      <c r="I24" s="5" t="s">
        <v>285</v>
      </c>
      <c r="J24" s="5" t="s">
        <v>286</v>
      </c>
      <c r="K24" s="5" t="s">
        <v>287</v>
      </c>
      <c r="L24" s="5" t="s">
        <v>287</v>
      </c>
      <c r="M24" s="5" t="s">
        <v>288</v>
      </c>
      <c r="N24" s="5" t="s">
        <v>289</v>
      </c>
      <c r="O24" s="5" t="s">
        <v>290</v>
      </c>
      <c r="P24" s="5" t="s">
        <v>291</v>
      </c>
      <c r="Q24" s="5" t="s">
        <v>292</v>
      </c>
      <c r="R24" s="5" t="s">
        <v>293</v>
      </c>
      <c r="T24" s="14" t="s">
        <v>294</v>
      </c>
      <c r="V24" s="5" t="s">
        <v>295</v>
      </c>
      <c r="X24" s="5">
        <v>0</v>
      </c>
      <c r="Z24" s="5" t="s">
        <v>30</v>
      </c>
      <c r="AB24" s="5">
        <v>1</v>
      </c>
      <c r="BH24" s="5">
        <f t="shared" ref="BH24:BH87" si="0">SUM(AA24:BG24)</f>
        <v>1</v>
      </c>
      <c r="BI24" s="6">
        <v>360</v>
      </c>
      <c r="BJ24" s="6">
        <f t="shared" ref="BJ24:BJ87" si="1">BI24*BH24</f>
        <v>360</v>
      </c>
      <c r="BK24" s="6">
        <v>865</v>
      </c>
      <c r="BL24" s="6">
        <f t="shared" ref="BL24:BL87" si="2">BK24*BH24</f>
        <v>865</v>
      </c>
      <c r="BM24" s="5" t="s">
        <v>296</v>
      </c>
      <c r="BO24" s="5" t="s">
        <v>297</v>
      </c>
      <c r="BP24" s="5" t="s">
        <v>298</v>
      </c>
      <c r="BQ24" s="5" t="s">
        <v>299</v>
      </c>
    </row>
    <row r="25" spans="1:73" x14ac:dyDescent="0.25">
      <c r="F25" t="s">
        <v>283</v>
      </c>
      <c r="G25" t="s">
        <v>283</v>
      </c>
      <c r="H25" t="s">
        <v>284</v>
      </c>
      <c r="I25" t="s">
        <v>285</v>
      </c>
      <c r="J25" s="5" t="s">
        <v>286</v>
      </c>
      <c r="K25" t="s">
        <v>287</v>
      </c>
      <c r="L25" t="s">
        <v>287</v>
      </c>
      <c r="M25" t="s">
        <v>288</v>
      </c>
      <c r="N25" t="s">
        <v>289</v>
      </c>
      <c r="O25" t="s">
        <v>290</v>
      </c>
      <c r="P25" t="s">
        <v>291</v>
      </c>
      <c r="Q25" t="s">
        <v>292</v>
      </c>
      <c r="R25" t="s">
        <v>293</v>
      </c>
      <c r="T25" s="13" t="s">
        <v>294</v>
      </c>
      <c r="V25" t="s">
        <v>295</v>
      </c>
      <c r="X25">
        <v>0</v>
      </c>
      <c r="Z25" t="s">
        <v>30</v>
      </c>
      <c r="AB25" s="2">
        <v>0</v>
      </c>
      <c r="BH25">
        <f t="shared" si="0"/>
        <v>0</v>
      </c>
      <c r="BI25" s="4">
        <v>360</v>
      </c>
      <c r="BJ25" s="4">
        <f t="shared" si="1"/>
        <v>0</v>
      </c>
      <c r="BK25" s="4">
        <v>865</v>
      </c>
      <c r="BL25" s="4">
        <f t="shared" si="2"/>
        <v>0</v>
      </c>
      <c r="BM25" t="s">
        <v>296</v>
      </c>
      <c r="BO25" t="s">
        <v>297</v>
      </c>
      <c r="BP25" t="s">
        <v>300</v>
      </c>
      <c r="BQ25" t="s">
        <v>299</v>
      </c>
    </row>
    <row r="26" spans="1:73" s="5" customFormat="1" ht="215.1" customHeight="1" x14ac:dyDescent="0.25">
      <c r="A26" t="s">
        <v>282</v>
      </c>
      <c r="B26"/>
      <c r="C26"/>
      <c r="D26"/>
      <c r="E26"/>
      <c r="F26" s="5" t="s">
        <v>283</v>
      </c>
      <c r="G26" s="5" t="s">
        <v>283</v>
      </c>
      <c r="H26" s="5" t="s">
        <v>301</v>
      </c>
      <c r="I26" s="5" t="s">
        <v>302</v>
      </c>
      <c r="J26" s="5" t="s">
        <v>286</v>
      </c>
      <c r="K26" s="5" t="s">
        <v>287</v>
      </c>
      <c r="L26" s="5" t="s">
        <v>287</v>
      </c>
      <c r="M26" s="5" t="s">
        <v>288</v>
      </c>
      <c r="N26" s="5" t="s">
        <v>303</v>
      </c>
      <c r="O26" s="5" t="s">
        <v>304</v>
      </c>
      <c r="P26" s="5" t="s">
        <v>305</v>
      </c>
      <c r="Q26" s="5" t="s">
        <v>306</v>
      </c>
      <c r="R26" s="5" t="s">
        <v>307</v>
      </c>
      <c r="T26" s="14" t="s">
        <v>308</v>
      </c>
      <c r="V26" s="5" t="s">
        <v>309</v>
      </c>
      <c r="X26" s="5">
        <v>0</v>
      </c>
      <c r="Z26" s="5" t="s">
        <v>30</v>
      </c>
      <c r="AE26" s="5">
        <v>2</v>
      </c>
      <c r="AF26" s="5">
        <v>1</v>
      </c>
      <c r="AH26" s="5">
        <v>1</v>
      </c>
      <c r="BH26" s="5">
        <f t="shared" si="0"/>
        <v>4</v>
      </c>
      <c r="BI26" s="6">
        <v>768</v>
      </c>
      <c r="BJ26" s="6">
        <f t="shared" si="1"/>
        <v>3072</v>
      </c>
      <c r="BK26" s="6">
        <v>1840</v>
      </c>
      <c r="BL26" s="6">
        <f t="shared" si="2"/>
        <v>7360</v>
      </c>
      <c r="BM26" s="5" t="s">
        <v>296</v>
      </c>
      <c r="BO26" s="5" t="s">
        <v>310</v>
      </c>
      <c r="BP26" s="5" t="s">
        <v>298</v>
      </c>
      <c r="BQ26" s="5" t="s">
        <v>311</v>
      </c>
    </row>
    <row r="27" spans="1:73" x14ac:dyDescent="0.25">
      <c r="F27" t="s">
        <v>283</v>
      </c>
      <c r="G27" t="s">
        <v>283</v>
      </c>
      <c r="H27" t="s">
        <v>301</v>
      </c>
      <c r="I27" t="s">
        <v>302</v>
      </c>
      <c r="J27" s="5" t="s">
        <v>286</v>
      </c>
      <c r="K27" t="s">
        <v>287</v>
      </c>
      <c r="L27" t="s">
        <v>287</v>
      </c>
      <c r="M27" t="s">
        <v>288</v>
      </c>
      <c r="N27" t="s">
        <v>303</v>
      </c>
      <c r="O27" t="s">
        <v>304</v>
      </c>
      <c r="P27" t="s">
        <v>305</v>
      </c>
      <c r="Q27" t="s">
        <v>306</v>
      </c>
      <c r="R27" t="s">
        <v>307</v>
      </c>
      <c r="T27" s="13" t="s">
        <v>308</v>
      </c>
      <c r="V27" t="s">
        <v>309</v>
      </c>
      <c r="X27">
        <v>0</v>
      </c>
      <c r="Z27" t="s">
        <v>30</v>
      </c>
      <c r="AE27" s="2">
        <v>0</v>
      </c>
      <c r="AF27" s="2">
        <v>0</v>
      </c>
      <c r="AH27" s="2">
        <v>0</v>
      </c>
      <c r="BH27">
        <f t="shared" si="0"/>
        <v>0</v>
      </c>
      <c r="BI27" s="4">
        <v>768</v>
      </c>
      <c r="BJ27" s="4">
        <f t="shared" si="1"/>
        <v>0</v>
      </c>
      <c r="BK27" s="4">
        <v>1840</v>
      </c>
      <c r="BL27" s="4">
        <f t="shared" si="2"/>
        <v>0</v>
      </c>
      <c r="BM27" t="s">
        <v>296</v>
      </c>
      <c r="BO27" t="s">
        <v>310</v>
      </c>
      <c r="BP27" t="s">
        <v>300</v>
      </c>
      <c r="BQ27" t="s">
        <v>311</v>
      </c>
    </row>
    <row r="28" spans="1:73" s="5" customFormat="1" ht="215.1" customHeight="1" x14ac:dyDescent="0.25">
      <c r="A28" t="s">
        <v>282</v>
      </c>
      <c r="B28"/>
      <c r="C28"/>
      <c r="D28"/>
      <c r="E28"/>
      <c r="F28" s="5" t="s">
        <v>283</v>
      </c>
      <c r="G28" s="5" t="s">
        <v>283</v>
      </c>
      <c r="H28" s="5" t="s">
        <v>312</v>
      </c>
      <c r="I28" s="5" t="s">
        <v>313</v>
      </c>
      <c r="J28" s="5" t="s">
        <v>286</v>
      </c>
      <c r="K28" s="5" t="s">
        <v>287</v>
      </c>
      <c r="L28" s="5" t="s">
        <v>287</v>
      </c>
      <c r="M28" s="5" t="s">
        <v>288</v>
      </c>
      <c r="N28" s="5" t="s">
        <v>314</v>
      </c>
      <c r="O28" s="5" t="s">
        <v>290</v>
      </c>
      <c r="P28" s="5" t="s">
        <v>291</v>
      </c>
      <c r="Q28" s="5" t="s">
        <v>292</v>
      </c>
      <c r="R28" s="5" t="s">
        <v>315</v>
      </c>
      <c r="T28" s="14" t="s">
        <v>316</v>
      </c>
      <c r="V28" s="5" t="s">
        <v>295</v>
      </c>
      <c r="X28" s="5">
        <v>0</v>
      </c>
      <c r="Z28" s="5" t="s">
        <v>30</v>
      </c>
      <c r="AL28" s="5">
        <v>1</v>
      </c>
      <c r="BH28" s="5">
        <f t="shared" si="0"/>
        <v>1</v>
      </c>
      <c r="BI28" s="6">
        <v>358</v>
      </c>
      <c r="BJ28" s="6">
        <f t="shared" si="1"/>
        <v>358</v>
      </c>
      <c r="BK28" s="6">
        <v>860</v>
      </c>
      <c r="BL28" s="6">
        <f t="shared" si="2"/>
        <v>860</v>
      </c>
      <c r="BM28" s="5" t="s">
        <v>296</v>
      </c>
      <c r="BO28" s="5" t="s">
        <v>297</v>
      </c>
      <c r="BP28" s="5" t="s">
        <v>298</v>
      </c>
      <c r="BQ28" s="5" t="s">
        <v>317</v>
      </c>
    </row>
    <row r="29" spans="1:73" x14ac:dyDescent="0.25">
      <c r="F29" t="s">
        <v>283</v>
      </c>
      <c r="G29" t="s">
        <v>283</v>
      </c>
      <c r="H29" t="s">
        <v>312</v>
      </c>
      <c r="I29" t="s">
        <v>313</v>
      </c>
      <c r="J29" s="5" t="s">
        <v>286</v>
      </c>
      <c r="K29" t="s">
        <v>287</v>
      </c>
      <c r="L29" t="s">
        <v>287</v>
      </c>
      <c r="M29" t="s">
        <v>288</v>
      </c>
      <c r="N29" t="s">
        <v>314</v>
      </c>
      <c r="O29" t="s">
        <v>290</v>
      </c>
      <c r="P29" t="s">
        <v>291</v>
      </c>
      <c r="Q29" t="s">
        <v>292</v>
      </c>
      <c r="R29" t="s">
        <v>315</v>
      </c>
      <c r="T29" s="13" t="s">
        <v>316</v>
      </c>
      <c r="V29" t="s">
        <v>295</v>
      </c>
      <c r="X29">
        <v>0</v>
      </c>
      <c r="Z29" t="s">
        <v>30</v>
      </c>
      <c r="AL29" s="2">
        <v>0</v>
      </c>
      <c r="BH29">
        <f t="shared" si="0"/>
        <v>0</v>
      </c>
      <c r="BI29" s="4">
        <v>358</v>
      </c>
      <c r="BJ29" s="4">
        <f t="shared" si="1"/>
        <v>0</v>
      </c>
      <c r="BK29" s="4">
        <v>860</v>
      </c>
      <c r="BL29" s="4">
        <f t="shared" si="2"/>
        <v>0</v>
      </c>
      <c r="BM29" t="s">
        <v>296</v>
      </c>
      <c r="BO29" t="s">
        <v>297</v>
      </c>
      <c r="BP29" t="s">
        <v>300</v>
      </c>
      <c r="BQ29" t="s">
        <v>317</v>
      </c>
    </row>
    <row r="30" spans="1:73" s="5" customFormat="1" ht="215.1" customHeight="1" x14ac:dyDescent="0.25">
      <c r="A30" t="s">
        <v>282</v>
      </c>
      <c r="B30"/>
      <c r="C30"/>
      <c r="D30"/>
      <c r="E30"/>
      <c r="F30" s="5" t="s">
        <v>283</v>
      </c>
      <c r="G30" s="5" t="s">
        <v>283</v>
      </c>
      <c r="H30" s="5" t="s">
        <v>318</v>
      </c>
      <c r="I30" s="5" t="s">
        <v>319</v>
      </c>
      <c r="J30" s="5" t="s">
        <v>286</v>
      </c>
      <c r="K30" s="5" t="s">
        <v>287</v>
      </c>
      <c r="L30" s="5" t="s">
        <v>287</v>
      </c>
      <c r="M30" s="5" t="s">
        <v>288</v>
      </c>
      <c r="N30" s="5" t="s">
        <v>320</v>
      </c>
      <c r="O30" s="5" t="s">
        <v>304</v>
      </c>
      <c r="P30" s="5" t="s">
        <v>305</v>
      </c>
      <c r="Q30" s="5" t="s">
        <v>321</v>
      </c>
      <c r="R30" s="5" t="s">
        <v>322</v>
      </c>
      <c r="T30" s="14" t="s">
        <v>323</v>
      </c>
      <c r="V30" s="5" t="s">
        <v>309</v>
      </c>
      <c r="X30" s="5">
        <v>0</v>
      </c>
      <c r="Z30" s="5" t="s">
        <v>30</v>
      </c>
      <c r="AK30" s="5">
        <v>1</v>
      </c>
      <c r="BH30" s="5">
        <f t="shared" si="0"/>
        <v>1</v>
      </c>
      <c r="BI30" s="6">
        <v>768</v>
      </c>
      <c r="BJ30" s="6">
        <f t="shared" si="1"/>
        <v>768</v>
      </c>
      <c r="BK30" s="6">
        <v>1840</v>
      </c>
      <c r="BL30" s="6">
        <f t="shared" si="2"/>
        <v>1840</v>
      </c>
      <c r="BM30" s="5" t="s">
        <v>296</v>
      </c>
      <c r="BO30" s="5" t="s">
        <v>310</v>
      </c>
      <c r="BP30" s="5" t="s">
        <v>298</v>
      </c>
      <c r="BQ30" s="5" t="s">
        <v>324</v>
      </c>
    </row>
    <row r="31" spans="1:73" x14ac:dyDescent="0.25">
      <c r="F31" t="s">
        <v>283</v>
      </c>
      <c r="G31" t="s">
        <v>283</v>
      </c>
      <c r="H31" t="s">
        <v>318</v>
      </c>
      <c r="I31" t="s">
        <v>319</v>
      </c>
      <c r="J31" s="5" t="s">
        <v>286</v>
      </c>
      <c r="K31" t="s">
        <v>287</v>
      </c>
      <c r="L31" t="s">
        <v>287</v>
      </c>
      <c r="M31" t="s">
        <v>288</v>
      </c>
      <c r="N31" t="s">
        <v>320</v>
      </c>
      <c r="O31" t="s">
        <v>304</v>
      </c>
      <c r="P31" t="s">
        <v>305</v>
      </c>
      <c r="Q31" t="s">
        <v>321</v>
      </c>
      <c r="R31" t="s">
        <v>322</v>
      </c>
      <c r="T31" s="13" t="s">
        <v>323</v>
      </c>
      <c r="V31" t="s">
        <v>309</v>
      </c>
      <c r="X31">
        <v>0</v>
      </c>
      <c r="Z31" t="s">
        <v>30</v>
      </c>
      <c r="AK31" s="2">
        <v>0</v>
      </c>
      <c r="BH31">
        <f t="shared" si="0"/>
        <v>0</v>
      </c>
      <c r="BI31" s="4">
        <v>768</v>
      </c>
      <c r="BJ31" s="4">
        <f t="shared" si="1"/>
        <v>0</v>
      </c>
      <c r="BK31" s="4">
        <v>1840</v>
      </c>
      <c r="BL31" s="4">
        <f t="shared" si="2"/>
        <v>0</v>
      </c>
      <c r="BM31" t="s">
        <v>296</v>
      </c>
      <c r="BO31" t="s">
        <v>310</v>
      </c>
      <c r="BP31" t="s">
        <v>300</v>
      </c>
      <c r="BQ31" t="s">
        <v>324</v>
      </c>
    </row>
    <row r="32" spans="1:73" s="5" customFormat="1" ht="215.1" customHeight="1" x14ac:dyDescent="0.25">
      <c r="A32" t="s">
        <v>282</v>
      </c>
      <c r="B32"/>
      <c r="C32"/>
      <c r="D32"/>
      <c r="E32"/>
      <c r="F32" s="5" t="s">
        <v>283</v>
      </c>
      <c r="G32" s="5" t="s">
        <v>283</v>
      </c>
      <c r="H32" s="5" t="s">
        <v>325</v>
      </c>
      <c r="I32" s="5" t="s">
        <v>326</v>
      </c>
      <c r="J32" s="5" t="s">
        <v>286</v>
      </c>
      <c r="K32" s="5" t="s">
        <v>287</v>
      </c>
      <c r="L32" s="5" t="s">
        <v>287</v>
      </c>
      <c r="M32" s="5" t="s">
        <v>327</v>
      </c>
      <c r="N32" s="5" t="s">
        <v>328</v>
      </c>
      <c r="O32" s="5" t="s">
        <v>329</v>
      </c>
      <c r="P32" s="5" t="s">
        <v>330</v>
      </c>
      <c r="Q32" s="5" t="s">
        <v>292</v>
      </c>
      <c r="R32" s="5" t="s">
        <v>331</v>
      </c>
      <c r="T32" s="14" t="s">
        <v>332</v>
      </c>
      <c r="V32" s="5" t="s">
        <v>295</v>
      </c>
      <c r="X32" s="5">
        <v>0</v>
      </c>
      <c r="Z32" s="5" t="s">
        <v>61</v>
      </c>
      <c r="AO32" s="5">
        <v>2</v>
      </c>
      <c r="AP32" s="5">
        <v>1</v>
      </c>
      <c r="BH32" s="5">
        <f t="shared" si="0"/>
        <v>3</v>
      </c>
      <c r="BI32" s="6">
        <v>121</v>
      </c>
      <c r="BJ32" s="6">
        <f t="shared" si="1"/>
        <v>363</v>
      </c>
      <c r="BK32" s="6">
        <v>290</v>
      </c>
      <c r="BL32" s="6">
        <f t="shared" si="2"/>
        <v>870</v>
      </c>
      <c r="BM32" s="5" t="s">
        <v>296</v>
      </c>
      <c r="BO32" s="5" t="s">
        <v>333</v>
      </c>
      <c r="BP32" s="5" t="s">
        <v>298</v>
      </c>
      <c r="BQ32" s="5" t="s">
        <v>334</v>
      </c>
    </row>
    <row r="33" spans="1:69" x14ac:dyDescent="0.25">
      <c r="F33" t="s">
        <v>283</v>
      </c>
      <c r="G33" t="s">
        <v>283</v>
      </c>
      <c r="H33" t="s">
        <v>325</v>
      </c>
      <c r="I33" t="s">
        <v>326</v>
      </c>
      <c r="J33" s="5" t="s">
        <v>286</v>
      </c>
      <c r="K33" t="s">
        <v>287</v>
      </c>
      <c r="L33" t="s">
        <v>287</v>
      </c>
      <c r="M33" t="s">
        <v>327</v>
      </c>
      <c r="N33" t="s">
        <v>328</v>
      </c>
      <c r="O33" t="s">
        <v>329</v>
      </c>
      <c r="P33" t="s">
        <v>330</v>
      </c>
      <c r="Q33" t="s">
        <v>292</v>
      </c>
      <c r="R33" t="s">
        <v>331</v>
      </c>
      <c r="T33" s="13" t="s">
        <v>332</v>
      </c>
      <c r="V33" t="s">
        <v>295</v>
      </c>
      <c r="X33">
        <v>0</v>
      </c>
      <c r="Z33" t="s">
        <v>61</v>
      </c>
      <c r="AO33" s="2">
        <v>0</v>
      </c>
      <c r="AP33" s="2">
        <v>0</v>
      </c>
      <c r="BH33">
        <f t="shared" si="0"/>
        <v>0</v>
      </c>
      <c r="BI33" s="4">
        <v>121</v>
      </c>
      <c r="BJ33" s="4">
        <f t="shared" si="1"/>
        <v>0</v>
      </c>
      <c r="BK33" s="4">
        <v>290</v>
      </c>
      <c r="BL33" s="4">
        <f t="shared" si="2"/>
        <v>0</v>
      </c>
      <c r="BM33" t="s">
        <v>296</v>
      </c>
      <c r="BO33" t="s">
        <v>333</v>
      </c>
      <c r="BP33" t="s">
        <v>300</v>
      </c>
      <c r="BQ33" t="s">
        <v>334</v>
      </c>
    </row>
    <row r="34" spans="1:69" s="5" customFormat="1" ht="215.1" customHeight="1" x14ac:dyDescent="0.25">
      <c r="A34" t="s">
        <v>282</v>
      </c>
      <c r="B34"/>
      <c r="C34"/>
      <c r="D34"/>
      <c r="E34"/>
      <c r="F34" s="5" t="s">
        <v>283</v>
      </c>
      <c r="G34" s="5" t="s">
        <v>283</v>
      </c>
      <c r="H34" s="5" t="s">
        <v>335</v>
      </c>
      <c r="I34" s="5" t="s">
        <v>336</v>
      </c>
      <c r="J34" s="5" t="s">
        <v>286</v>
      </c>
      <c r="K34" s="5" t="s">
        <v>287</v>
      </c>
      <c r="L34" s="5" t="s">
        <v>287</v>
      </c>
      <c r="M34" s="5" t="s">
        <v>327</v>
      </c>
      <c r="N34" s="5" t="s">
        <v>328</v>
      </c>
      <c r="O34" s="5" t="s">
        <v>329</v>
      </c>
      <c r="P34" s="5" t="s">
        <v>337</v>
      </c>
      <c r="Q34" s="5" t="s">
        <v>292</v>
      </c>
      <c r="R34" s="5" t="s">
        <v>338</v>
      </c>
      <c r="T34" s="14" t="s">
        <v>339</v>
      </c>
      <c r="V34" s="5" t="s">
        <v>309</v>
      </c>
      <c r="X34" s="5">
        <v>0</v>
      </c>
      <c r="Z34" s="5" t="s">
        <v>61</v>
      </c>
      <c r="AP34" s="5">
        <v>1</v>
      </c>
      <c r="AR34" s="5">
        <v>3</v>
      </c>
      <c r="BH34" s="5">
        <f t="shared" si="0"/>
        <v>4</v>
      </c>
      <c r="BI34" s="6">
        <v>121</v>
      </c>
      <c r="BJ34" s="6">
        <f t="shared" si="1"/>
        <v>484</v>
      </c>
      <c r="BK34" s="6">
        <v>290</v>
      </c>
      <c r="BL34" s="6">
        <f t="shared" si="2"/>
        <v>1160</v>
      </c>
      <c r="BM34" s="5" t="s">
        <v>296</v>
      </c>
      <c r="BO34" s="5" t="s">
        <v>333</v>
      </c>
      <c r="BP34" s="5" t="s">
        <v>298</v>
      </c>
      <c r="BQ34" s="5" t="s">
        <v>334</v>
      </c>
    </row>
    <row r="35" spans="1:69" x14ac:dyDescent="0.25">
      <c r="F35" t="s">
        <v>283</v>
      </c>
      <c r="G35" t="s">
        <v>283</v>
      </c>
      <c r="H35" t="s">
        <v>335</v>
      </c>
      <c r="I35" t="s">
        <v>336</v>
      </c>
      <c r="J35" s="5" t="s">
        <v>286</v>
      </c>
      <c r="K35" t="s">
        <v>287</v>
      </c>
      <c r="L35" t="s">
        <v>287</v>
      </c>
      <c r="M35" t="s">
        <v>327</v>
      </c>
      <c r="N35" t="s">
        <v>328</v>
      </c>
      <c r="O35" t="s">
        <v>329</v>
      </c>
      <c r="P35" t="s">
        <v>337</v>
      </c>
      <c r="Q35" t="s">
        <v>292</v>
      </c>
      <c r="R35" t="s">
        <v>338</v>
      </c>
      <c r="T35" s="13" t="s">
        <v>339</v>
      </c>
      <c r="V35" t="s">
        <v>309</v>
      </c>
      <c r="X35">
        <v>0</v>
      </c>
      <c r="Z35" t="s">
        <v>61</v>
      </c>
      <c r="AP35" s="2">
        <v>0</v>
      </c>
      <c r="AR35" s="2">
        <v>0</v>
      </c>
      <c r="BH35">
        <f t="shared" si="0"/>
        <v>0</v>
      </c>
      <c r="BI35" s="4">
        <v>121</v>
      </c>
      <c r="BJ35" s="4">
        <f t="shared" si="1"/>
        <v>0</v>
      </c>
      <c r="BK35" s="4">
        <v>290</v>
      </c>
      <c r="BL35" s="4">
        <f t="shared" si="2"/>
        <v>0</v>
      </c>
      <c r="BM35" t="s">
        <v>296</v>
      </c>
      <c r="BO35" t="s">
        <v>333</v>
      </c>
      <c r="BP35" t="s">
        <v>300</v>
      </c>
      <c r="BQ35" t="s">
        <v>334</v>
      </c>
    </row>
    <row r="36" spans="1:69" s="5" customFormat="1" ht="215.1" customHeight="1" x14ac:dyDescent="0.25">
      <c r="A36"/>
      <c r="B36"/>
      <c r="C36"/>
      <c r="D36"/>
      <c r="E36"/>
      <c r="F36" s="5" t="s">
        <v>283</v>
      </c>
      <c r="G36" s="5" t="s">
        <v>283</v>
      </c>
      <c r="H36" s="5" t="s">
        <v>340</v>
      </c>
      <c r="I36" s="5" t="s">
        <v>341</v>
      </c>
      <c r="J36" s="5" t="s">
        <v>286</v>
      </c>
      <c r="K36" s="5" t="s">
        <v>287</v>
      </c>
      <c r="L36" s="5" t="s">
        <v>342</v>
      </c>
      <c r="M36" s="5" t="s">
        <v>342</v>
      </c>
      <c r="N36" s="5" t="s">
        <v>343</v>
      </c>
      <c r="O36" s="5" t="s">
        <v>344</v>
      </c>
      <c r="P36" s="5" t="s">
        <v>345</v>
      </c>
      <c r="Q36" s="5" t="s">
        <v>346</v>
      </c>
      <c r="R36" s="5" t="s">
        <v>293</v>
      </c>
      <c r="T36" s="14" t="s">
        <v>294</v>
      </c>
      <c r="V36" s="5" t="s">
        <v>295</v>
      </c>
      <c r="X36" s="5">
        <v>0</v>
      </c>
      <c r="Z36" s="5" t="s">
        <v>152</v>
      </c>
      <c r="AG36" s="5">
        <v>1</v>
      </c>
      <c r="AH36" s="5">
        <v>2</v>
      </c>
      <c r="AI36" s="5">
        <v>3</v>
      </c>
      <c r="AJ36" s="5">
        <v>7</v>
      </c>
      <c r="AK36" s="5">
        <v>5</v>
      </c>
      <c r="AL36" s="5">
        <v>4</v>
      </c>
      <c r="AM36" s="5">
        <v>2</v>
      </c>
      <c r="AN36" s="5">
        <v>2</v>
      </c>
      <c r="AS36" s="5">
        <v>1</v>
      </c>
      <c r="BH36" s="5">
        <f t="shared" si="0"/>
        <v>27</v>
      </c>
      <c r="BI36" s="6">
        <v>329</v>
      </c>
      <c r="BJ36" s="6">
        <f t="shared" si="1"/>
        <v>8883</v>
      </c>
      <c r="BK36" s="6">
        <v>790</v>
      </c>
      <c r="BL36" s="6">
        <f t="shared" si="2"/>
        <v>21330</v>
      </c>
      <c r="BM36" s="5" t="s">
        <v>296</v>
      </c>
      <c r="BO36" s="5" t="s">
        <v>347</v>
      </c>
      <c r="BP36" s="5" t="s">
        <v>298</v>
      </c>
      <c r="BQ36" s="5" t="s">
        <v>348</v>
      </c>
    </row>
    <row r="37" spans="1:69" x14ac:dyDescent="0.25">
      <c r="F37" t="s">
        <v>283</v>
      </c>
      <c r="G37" t="s">
        <v>283</v>
      </c>
      <c r="H37" t="s">
        <v>340</v>
      </c>
      <c r="I37" t="s">
        <v>341</v>
      </c>
      <c r="J37" s="5" t="s">
        <v>286</v>
      </c>
      <c r="K37" t="s">
        <v>287</v>
      </c>
      <c r="L37" t="s">
        <v>342</v>
      </c>
      <c r="M37" t="s">
        <v>342</v>
      </c>
      <c r="N37" t="s">
        <v>343</v>
      </c>
      <c r="O37" t="s">
        <v>344</v>
      </c>
      <c r="P37" t="s">
        <v>345</v>
      </c>
      <c r="Q37" t="s">
        <v>346</v>
      </c>
      <c r="R37" t="s">
        <v>293</v>
      </c>
      <c r="T37" s="13" t="s">
        <v>294</v>
      </c>
      <c r="V37" t="s">
        <v>295</v>
      </c>
      <c r="X37">
        <v>0</v>
      </c>
      <c r="Z37" t="s">
        <v>152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S37" s="2">
        <v>0</v>
      </c>
      <c r="BH37">
        <f t="shared" si="0"/>
        <v>0</v>
      </c>
      <c r="BI37" s="4">
        <v>329</v>
      </c>
      <c r="BJ37" s="4">
        <f t="shared" si="1"/>
        <v>0</v>
      </c>
      <c r="BK37" s="4">
        <v>790</v>
      </c>
      <c r="BL37" s="4">
        <f t="shared" si="2"/>
        <v>0</v>
      </c>
      <c r="BM37" t="s">
        <v>296</v>
      </c>
      <c r="BO37" t="s">
        <v>347</v>
      </c>
      <c r="BP37" t="s">
        <v>300</v>
      </c>
      <c r="BQ37" t="s">
        <v>348</v>
      </c>
    </row>
    <row r="38" spans="1:69" s="5" customFormat="1" ht="215.1" customHeight="1" x14ac:dyDescent="0.25">
      <c r="A38"/>
      <c r="B38"/>
      <c r="C38"/>
      <c r="D38"/>
      <c r="E38"/>
      <c r="F38" s="5" t="s">
        <v>283</v>
      </c>
      <c r="G38" s="5" t="s">
        <v>283</v>
      </c>
      <c r="H38" s="5" t="s">
        <v>349</v>
      </c>
      <c r="I38" s="5" t="s">
        <v>350</v>
      </c>
      <c r="J38" s="5" t="s">
        <v>286</v>
      </c>
      <c r="K38" s="5" t="s">
        <v>287</v>
      </c>
      <c r="L38" s="5" t="s">
        <v>351</v>
      </c>
      <c r="M38" s="5" t="s">
        <v>351</v>
      </c>
      <c r="N38" s="5" t="s">
        <v>352</v>
      </c>
      <c r="O38" s="5" t="s">
        <v>353</v>
      </c>
      <c r="P38" s="5" t="s">
        <v>354</v>
      </c>
      <c r="Q38" s="5" t="s">
        <v>355</v>
      </c>
      <c r="R38" s="5" t="s">
        <v>356</v>
      </c>
      <c r="T38" s="14" t="s">
        <v>357</v>
      </c>
      <c r="V38" s="5" t="s">
        <v>309</v>
      </c>
      <c r="X38" s="5">
        <v>0</v>
      </c>
      <c r="Z38" s="5" t="s">
        <v>30</v>
      </c>
      <c r="AC38" s="5">
        <v>2</v>
      </c>
      <c r="AE38" s="5">
        <v>2</v>
      </c>
      <c r="AG38" s="5">
        <v>4</v>
      </c>
      <c r="AI38" s="5">
        <v>2</v>
      </c>
      <c r="AK38" s="5">
        <v>2</v>
      </c>
      <c r="AM38" s="5">
        <v>1</v>
      </c>
      <c r="BH38" s="5">
        <f t="shared" si="0"/>
        <v>13</v>
      </c>
      <c r="BI38" s="6">
        <v>1042</v>
      </c>
      <c r="BJ38" s="6">
        <f t="shared" si="1"/>
        <v>13546</v>
      </c>
      <c r="BK38" s="6">
        <v>2500</v>
      </c>
      <c r="BL38" s="6">
        <f t="shared" si="2"/>
        <v>32500</v>
      </c>
      <c r="BM38" s="5" t="s">
        <v>296</v>
      </c>
      <c r="BO38" s="5" t="s">
        <v>358</v>
      </c>
      <c r="BP38" s="5" t="s">
        <v>298</v>
      </c>
      <c r="BQ38" s="5" t="s">
        <v>359</v>
      </c>
    </row>
    <row r="39" spans="1:69" x14ac:dyDescent="0.25">
      <c r="F39" t="s">
        <v>283</v>
      </c>
      <c r="G39" t="s">
        <v>283</v>
      </c>
      <c r="H39" t="s">
        <v>349</v>
      </c>
      <c r="I39" t="s">
        <v>350</v>
      </c>
      <c r="J39" s="5" t="s">
        <v>286</v>
      </c>
      <c r="K39" t="s">
        <v>287</v>
      </c>
      <c r="L39" t="s">
        <v>351</v>
      </c>
      <c r="M39" t="s">
        <v>351</v>
      </c>
      <c r="N39" t="s">
        <v>352</v>
      </c>
      <c r="O39" t="s">
        <v>353</v>
      </c>
      <c r="P39" t="s">
        <v>354</v>
      </c>
      <c r="Q39" t="s">
        <v>355</v>
      </c>
      <c r="R39" t="s">
        <v>356</v>
      </c>
      <c r="T39" s="13" t="s">
        <v>357</v>
      </c>
      <c r="V39" t="s">
        <v>309</v>
      </c>
      <c r="X39">
        <v>0</v>
      </c>
      <c r="Z39" t="s">
        <v>30</v>
      </c>
      <c r="AC39" s="2">
        <v>0</v>
      </c>
      <c r="AE39" s="2">
        <v>0</v>
      </c>
      <c r="AG39" s="2">
        <v>0</v>
      </c>
      <c r="AI39" s="2">
        <v>0</v>
      </c>
      <c r="AK39" s="2">
        <v>0</v>
      </c>
      <c r="AM39" s="2">
        <v>0</v>
      </c>
      <c r="BH39">
        <f t="shared" si="0"/>
        <v>0</v>
      </c>
      <c r="BI39" s="4">
        <v>1042</v>
      </c>
      <c r="BJ39" s="4">
        <f t="shared" si="1"/>
        <v>0</v>
      </c>
      <c r="BK39" s="4">
        <v>2500</v>
      </c>
      <c r="BL39" s="4">
        <f t="shared" si="2"/>
        <v>0</v>
      </c>
      <c r="BM39" t="s">
        <v>296</v>
      </c>
      <c r="BO39" t="s">
        <v>358</v>
      </c>
      <c r="BP39" t="s">
        <v>300</v>
      </c>
      <c r="BQ39" t="s">
        <v>359</v>
      </c>
    </row>
    <row r="40" spans="1:69" s="5" customFormat="1" ht="215.1" customHeight="1" x14ac:dyDescent="0.25">
      <c r="A40" t="s">
        <v>282</v>
      </c>
      <c r="B40"/>
      <c r="C40"/>
      <c r="D40"/>
      <c r="E40"/>
      <c r="F40" s="5" t="s">
        <v>283</v>
      </c>
      <c r="G40" s="5" t="s">
        <v>283</v>
      </c>
      <c r="H40" s="5" t="s">
        <v>360</v>
      </c>
      <c r="I40" s="5" t="s">
        <v>361</v>
      </c>
      <c r="J40" s="5" t="s">
        <v>286</v>
      </c>
      <c r="K40" s="5" t="s">
        <v>287</v>
      </c>
      <c r="L40" s="5" t="s">
        <v>287</v>
      </c>
      <c r="M40" s="5" t="s">
        <v>288</v>
      </c>
      <c r="N40" s="5" t="s">
        <v>362</v>
      </c>
      <c r="O40" s="5" t="s">
        <v>290</v>
      </c>
      <c r="P40" s="5" t="s">
        <v>363</v>
      </c>
      <c r="Q40" s="5" t="s">
        <v>292</v>
      </c>
      <c r="R40" s="5" t="s">
        <v>364</v>
      </c>
      <c r="T40" s="14" t="s">
        <v>365</v>
      </c>
      <c r="V40" s="5" t="s">
        <v>295</v>
      </c>
      <c r="X40" s="5">
        <v>0</v>
      </c>
      <c r="Z40" s="5" t="s">
        <v>30</v>
      </c>
      <c r="AG40" s="5">
        <v>1</v>
      </c>
      <c r="AK40" s="5">
        <v>1</v>
      </c>
      <c r="BH40" s="5">
        <f t="shared" si="0"/>
        <v>2</v>
      </c>
      <c r="BI40" s="6">
        <v>229</v>
      </c>
      <c r="BJ40" s="6">
        <f t="shared" si="1"/>
        <v>458</v>
      </c>
      <c r="BK40" s="6">
        <v>550</v>
      </c>
      <c r="BL40" s="6">
        <f t="shared" si="2"/>
        <v>1100</v>
      </c>
      <c r="BM40" s="5" t="s">
        <v>296</v>
      </c>
      <c r="BO40" s="5" t="s">
        <v>297</v>
      </c>
      <c r="BP40" s="5" t="s">
        <v>298</v>
      </c>
      <c r="BQ40" s="5" t="s">
        <v>366</v>
      </c>
    </row>
    <row r="41" spans="1:69" x14ac:dyDescent="0.25">
      <c r="F41" t="s">
        <v>283</v>
      </c>
      <c r="G41" t="s">
        <v>283</v>
      </c>
      <c r="H41" t="s">
        <v>360</v>
      </c>
      <c r="I41" t="s">
        <v>361</v>
      </c>
      <c r="J41" s="5" t="s">
        <v>286</v>
      </c>
      <c r="K41" t="s">
        <v>287</v>
      </c>
      <c r="L41" t="s">
        <v>287</v>
      </c>
      <c r="M41" t="s">
        <v>288</v>
      </c>
      <c r="N41" t="s">
        <v>362</v>
      </c>
      <c r="O41" t="s">
        <v>290</v>
      </c>
      <c r="P41" t="s">
        <v>363</v>
      </c>
      <c r="Q41" t="s">
        <v>292</v>
      </c>
      <c r="R41" t="s">
        <v>364</v>
      </c>
      <c r="T41" s="13" t="s">
        <v>365</v>
      </c>
      <c r="V41" t="s">
        <v>295</v>
      </c>
      <c r="X41">
        <v>0</v>
      </c>
      <c r="Z41" t="s">
        <v>30</v>
      </c>
      <c r="AG41" s="2">
        <v>0</v>
      </c>
      <c r="AK41" s="2">
        <v>0</v>
      </c>
      <c r="BH41">
        <f t="shared" si="0"/>
        <v>0</v>
      </c>
      <c r="BI41" s="4">
        <v>229</v>
      </c>
      <c r="BJ41" s="4">
        <f t="shared" si="1"/>
        <v>0</v>
      </c>
      <c r="BK41" s="4">
        <v>550</v>
      </c>
      <c r="BL41" s="4">
        <f t="shared" si="2"/>
        <v>0</v>
      </c>
      <c r="BM41" t="s">
        <v>296</v>
      </c>
      <c r="BO41" t="s">
        <v>297</v>
      </c>
      <c r="BP41" t="s">
        <v>300</v>
      </c>
      <c r="BQ41" t="s">
        <v>366</v>
      </c>
    </row>
    <row r="42" spans="1:69" s="5" customFormat="1" ht="215.1" customHeight="1" x14ac:dyDescent="0.25">
      <c r="A42" t="s">
        <v>282</v>
      </c>
      <c r="B42"/>
      <c r="C42"/>
      <c r="D42"/>
      <c r="E42"/>
      <c r="F42" s="5" t="s">
        <v>283</v>
      </c>
      <c r="G42" s="5" t="s">
        <v>283</v>
      </c>
      <c r="H42" s="5" t="s">
        <v>367</v>
      </c>
      <c r="I42" s="5" t="s">
        <v>368</v>
      </c>
      <c r="J42" s="5" t="s">
        <v>286</v>
      </c>
      <c r="K42" s="5" t="s">
        <v>287</v>
      </c>
      <c r="L42" s="5" t="s">
        <v>287</v>
      </c>
      <c r="M42" s="5" t="s">
        <v>369</v>
      </c>
      <c r="N42" s="5" t="s">
        <v>370</v>
      </c>
      <c r="O42" s="5" t="s">
        <v>290</v>
      </c>
      <c r="P42" s="5" t="s">
        <v>371</v>
      </c>
      <c r="Q42" s="5" t="s">
        <v>292</v>
      </c>
      <c r="R42" s="5" t="s">
        <v>372</v>
      </c>
      <c r="T42" s="14" t="s">
        <v>373</v>
      </c>
      <c r="V42" s="5" t="s">
        <v>309</v>
      </c>
      <c r="X42" s="5">
        <v>0</v>
      </c>
      <c r="Z42" s="5" t="s">
        <v>30</v>
      </c>
      <c r="AA42" s="5">
        <v>1</v>
      </c>
      <c r="AD42" s="5">
        <v>2</v>
      </c>
      <c r="AE42" s="5">
        <v>3</v>
      </c>
      <c r="BH42" s="5">
        <f t="shared" si="0"/>
        <v>6</v>
      </c>
      <c r="BI42" s="6">
        <v>313</v>
      </c>
      <c r="BJ42" s="6">
        <f t="shared" si="1"/>
        <v>1878</v>
      </c>
      <c r="BK42" s="6">
        <v>750</v>
      </c>
      <c r="BL42" s="6">
        <f t="shared" si="2"/>
        <v>4500</v>
      </c>
      <c r="BM42" s="5" t="s">
        <v>296</v>
      </c>
      <c r="BO42" s="5" t="s">
        <v>297</v>
      </c>
      <c r="BP42" s="5" t="s">
        <v>298</v>
      </c>
      <c r="BQ42" s="5" t="s">
        <v>374</v>
      </c>
    </row>
    <row r="43" spans="1:69" x14ac:dyDescent="0.25">
      <c r="F43" t="s">
        <v>283</v>
      </c>
      <c r="G43" t="s">
        <v>283</v>
      </c>
      <c r="H43" t="s">
        <v>367</v>
      </c>
      <c r="I43" t="s">
        <v>368</v>
      </c>
      <c r="J43" s="5" t="s">
        <v>286</v>
      </c>
      <c r="K43" t="s">
        <v>287</v>
      </c>
      <c r="L43" t="s">
        <v>287</v>
      </c>
      <c r="M43" t="s">
        <v>369</v>
      </c>
      <c r="N43" t="s">
        <v>370</v>
      </c>
      <c r="O43" t="s">
        <v>290</v>
      </c>
      <c r="P43" t="s">
        <v>371</v>
      </c>
      <c r="Q43" t="s">
        <v>292</v>
      </c>
      <c r="R43" t="s">
        <v>372</v>
      </c>
      <c r="T43" s="13" t="s">
        <v>373</v>
      </c>
      <c r="V43" t="s">
        <v>309</v>
      </c>
      <c r="X43">
        <v>0</v>
      </c>
      <c r="Z43" t="s">
        <v>30</v>
      </c>
      <c r="AA43" s="2">
        <v>0</v>
      </c>
      <c r="AD43" s="2">
        <v>0</v>
      </c>
      <c r="AE43" s="2">
        <v>0</v>
      </c>
      <c r="BH43">
        <f t="shared" si="0"/>
        <v>0</v>
      </c>
      <c r="BI43" s="4">
        <v>313</v>
      </c>
      <c r="BJ43" s="4">
        <f t="shared" si="1"/>
        <v>0</v>
      </c>
      <c r="BK43" s="4">
        <v>750</v>
      </c>
      <c r="BL43" s="4">
        <f t="shared" si="2"/>
        <v>0</v>
      </c>
      <c r="BM43" t="s">
        <v>296</v>
      </c>
      <c r="BO43" t="s">
        <v>297</v>
      </c>
      <c r="BP43" t="s">
        <v>300</v>
      </c>
      <c r="BQ43" t="s">
        <v>374</v>
      </c>
    </row>
    <row r="44" spans="1:69" s="5" customFormat="1" ht="215.1" customHeight="1" x14ac:dyDescent="0.25">
      <c r="A44"/>
      <c r="B44"/>
      <c r="C44"/>
      <c r="D44"/>
      <c r="E44"/>
      <c r="F44" s="5" t="s">
        <v>283</v>
      </c>
      <c r="G44" s="5" t="s">
        <v>283</v>
      </c>
      <c r="H44" s="5" t="s">
        <v>375</v>
      </c>
      <c r="I44" s="5" t="s">
        <v>376</v>
      </c>
      <c r="J44" s="5" t="s">
        <v>286</v>
      </c>
      <c r="K44" s="5" t="s">
        <v>287</v>
      </c>
      <c r="L44" s="5" t="s">
        <v>287</v>
      </c>
      <c r="M44" s="5" t="s">
        <v>288</v>
      </c>
      <c r="N44" s="5" t="s">
        <v>377</v>
      </c>
      <c r="O44" s="5" t="s">
        <v>290</v>
      </c>
      <c r="P44" s="5" t="s">
        <v>371</v>
      </c>
      <c r="Q44" s="5" t="s">
        <v>292</v>
      </c>
      <c r="R44" s="5" t="s">
        <v>372</v>
      </c>
      <c r="T44" s="14" t="s">
        <v>373</v>
      </c>
      <c r="V44" s="5" t="s">
        <v>309</v>
      </c>
      <c r="X44" s="5">
        <v>0</v>
      </c>
      <c r="Z44" s="5" t="s">
        <v>30</v>
      </c>
      <c r="AC44" s="5">
        <v>3</v>
      </c>
      <c r="BH44" s="5">
        <f t="shared" si="0"/>
        <v>3</v>
      </c>
      <c r="BI44" s="6">
        <v>687</v>
      </c>
      <c r="BJ44" s="6">
        <f t="shared" si="1"/>
        <v>2061</v>
      </c>
      <c r="BK44" s="6">
        <v>1650</v>
      </c>
      <c r="BL44" s="6">
        <f t="shared" si="2"/>
        <v>4950</v>
      </c>
      <c r="BM44" s="5" t="s">
        <v>296</v>
      </c>
      <c r="BO44" s="5" t="s">
        <v>297</v>
      </c>
      <c r="BP44" s="5" t="s">
        <v>298</v>
      </c>
      <c r="BQ44" s="5" t="s">
        <v>378</v>
      </c>
    </row>
    <row r="45" spans="1:69" x14ac:dyDescent="0.25">
      <c r="F45" t="s">
        <v>283</v>
      </c>
      <c r="G45" t="s">
        <v>283</v>
      </c>
      <c r="H45" t="s">
        <v>375</v>
      </c>
      <c r="I45" t="s">
        <v>376</v>
      </c>
      <c r="J45" s="5" t="s">
        <v>286</v>
      </c>
      <c r="K45" t="s">
        <v>287</v>
      </c>
      <c r="L45" t="s">
        <v>287</v>
      </c>
      <c r="M45" t="s">
        <v>288</v>
      </c>
      <c r="N45" t="s">
        <v>377</v>
      </c>
      <c r="O45" t="s">
        <v>290</v>
      </c>
      <c r="P45" t="s">
        <v>371</v>
      </c>
      <c r="Q45" t="s">
        <v>292</v>
      </c>
      <c r="R45" t="s">
        <v>372</v>
      </c>
      <c r="T45" s="13" t="s">
        <v>373</v>
      </c>
      <c r="V45" t="s">
        <v>309</v>
      </c>
      <c r="X45">
        <v>0</v>
      </c>
      <c r="Z45" t="s">
        <v>30</v>
      </c>
      <c r="AC45" s="2">
        <v>0</v>
      </c>
      <c r="BH45">
        <f t="shared" si="0"/>
        <v>0</v>
      </c>
      <c r="BI45" s="4">
        <v>687</v>
      </c>
      <c r="BJ45" s="4">
        <f t="shared" si="1"/>
        <v>0</v>
      </c>
      <c r="BK45" s="4">
        <v>1650</v>
      </c>
      <c r="BL45" s="4">
        <f t="shared" si="2"/>
        <v>0</v>
      </c>
      <c r="BM45" t="s">
        <v>296</v>
      </c>
      <c r="BO45" t="s">
        <v>297</v>
      </c>
      <c r="BP45" t="s">
        <v>300</v>
      </c>
      <c r="BQ45" t="s">
        <v>378</v>
      </c>
    </row>
    <row r="46" spans="1:69" s="5" customFormat="1" ht="215.1" customHeight="1" x14ac:dyDescent="0.25">
      <c r="A46"/>
      <c r="B46"/>
      <c r="C46"/>
      <c r="D46"/>
      <c r="E46"/>
      <c r="F46" s="5" t="s">
        <v>283</v>
      </c>
      <c r="G46" s="5" t="s">
        <v>283</v>
      </c>
      <c r="H46" s="5" t="s">
        <v>379</v>
      </c>
      <c r="I46" s="5" t="s">
        <v>380</v>
      </c>
      <c r="J46" s="5" t="s">
        <v>286</v>
      </c>
      <c r="K46" s="5" t="s">
        <v>287</v>
      </c>
      <c r="L46" s="5" t="s">
        <v>381</v>
      </c>
      <c r="M46" s="5" t="s">
        <v>382</v>
      </c>
      <c r="N46" s="5" t="s">
        <v>383</v>
      </c>
      <c r="O46" s="5" t="s">
        <v>384</v>
      </c>
      <c r="P46" s="5" t="s">
        <v>385</v>
      </c>
      <c r="Q46" s="5" t="s">
        <v>292</v>
      </c>
      <c r="R46" s="5" t="s">
        <v>293</v>
      </c>
      <c r="T46" s="14" t="s">
        <v>294</v>
      </c>
      <c r="V46" s="5" t="s">
        <v>309</v>
      </c>
      <c r="X46" s="5">
        <v>0</v>
      </c>
      <c r="Z46" s="5" t="s">
        <v>30</v>
      </c>
      <c r="AB46" s="5">
        <v>1</v>
      </c>
      <c r="BH46" s="5">
        <f t="shared" si="0"/>
        <v>1</v>
      </c>
      <c r="BI46" s="6">
        <v>196</v>
      </c>
      <c r="BJ46" s="6">
        <f t="shared" si="1"/>
        <v>196</v>
      </c>
      <c r="BK46" s="6">
        <v>470</v>
      </c>
      <c r="BL46" s="6">
        <f t="shared" si="2"/>
        <v>470</v>
      </c>
      <c r="BM46" s="5" t="s">
        <v>296</v>
      </c>
      <c r="BO46" s="5" t="s">
        <v>386</v>
      </c>
      <c r="BP46" s="5" t="s">
        <v>298</v>
      </c>
      <c r="BQ46" s="5" t="s">
        <v>387</v>
      </c>
    </row>
    <row r="47" spans="1:69" x14ac:dyDescent="0.25">
      <c r="F47" t="s">
        <v>283</v>
      </c>
      <c r="G47" t="s">
        <v>283</v>
      </c>
      <c r="H47" t="s">
        <v>379</v>
      </c>
      <c r="I47" t="s">
        <v>380</v>
      </c>
      <c r="J47" s="5" t="s">
        <v>286</v>
      </c>
      <c r="K47" t="s">
        <v>287</v>
      </c>
      <c r="L47" t="s">
        <v>381</v>
      </c>
      <c r="M47" t="s">
        <v>382</v>
      </c>
      <c r="N47" t="s">
        <v>383</v>
      </c>
      <c r="O47" t="s">
        <v>384</v>
      </c>
      <c r="P47" t="s">
        <v>385</v>
      </c>
      <c r="Q47" t="s">
        <v>292</v>
      </c>
      <c r="R47" t="s">
        <v>293</v>
      </c>
      <c r="T47" s="13" t="s">
        <v>294</v>
      </c>
      <c r="V47" t="s">
        <v>309</v>
      </c>
      <c r="X47">
        <v>0</v>
      </c>
      <c r="Z47" t="s">
        <v>30</v>
      </c>
      <c r="AB47" s="2">
        <v>0</v>
      </c>
      <c r="BH47">
        <f t="shared" si="0"/>
        <v>0</v>
      </c>
      <c r="BI47" s="4">
        <v>196</v>
      </c>
      <c r="BJ47" s="4">
        <f t="shared" si="1"/>
        <v>0</v>
      </c>
      <c r="BK47" s="4">
        <v>470</v>
      </c>
      <c r="BL47" s="4">
        <f t="shared" si="2"/>
        <v>0</v>
      </c>
      <c r="BM47" t="s">
        <v>296</v>
      </c>
      <c r="BO47" t="s">
        <v>386</v>
      </c>
      <c r="BP47" t="s">
        <v>300</v>
      </c>
      <c r="BQ47" t="s">
        <v>387</v>
      </c>
    </row>
    <row r="48" spans="1:69" s="5" customFormat="1" ht="215.1" customHeight="1" x14ac:dyDescent="0.25">
      <c r="A48"/>
      <c r="B48"/>
      <c r="C48"/>
      <c r="D48"/>
      <c r="E48"/>
      <c r="F48" s="5" t="s">
        <v>283</v>
      </c>
      <c r="G48" s="5" t="s">
        <v>283</v>
      </c>
      <c r="H48" s="5" t="s">
        <v>388</v>
      </c>
      <c r="I48" s="5" t="s">
        <v>389</v>
      </c>
      <c r="J48" s="5" t="s">
        <v>286</v>
      </c>
      <c r="K48" s="5" t="s">
        <v>287</v>
      </c>
      <c r="L48" s="5" t="s">
        <v>381</v>
      </c>
      <c r="M48" s="5" t="s">
        <v>382</v>
      </c>
      <c r="N48" s="5" t="s">
        <v>390</v>
      </c>
      <c r="O48" s="5" t="s">
        <v>384</v>
      </c>
      <c r="P48" s="5" t="s">
        <v>385</v>
      </c>
      <c r="Q48" s="5" t="s">
        <v>292</v>
      </c>
      <c r="R48" s="5" t="s">
        <v>391</v>
      </c>
      <c r="T48" s="14" t="s">
        <v>392</v>
      </c>
      <c r="V48" s="5" t="s">
        <v>309</v>
      </c>
      <c r="X48" s="5">
        <v>0</v>
      </c>
      <c r="Z48" s="5" t="s">
        <v>30</v>
      </c>
      <c r="AB48" s="5">
        <v>2</v>
      </c>
      <c r="AC48" s="5">
        <v>2</v>
      </c>
      <c r="AD48" s="5">
        <v>2</v>
      </c>
      <c r="AE48" s="5">
        <v>1</v>
      </c>
      <c r="AG48" s="5">
        <v>6</v>
      </c>
      <c r="AH48" s="5">
        <v>3</v>
      </c>
      <c r="BH48" s="5">
        <f t="shared" si="0"/>
        <v>16</v>
      </c>
      <c r="BI48" s="6">
        <v>187</v>
      </c>
      <c r="BJ48" s="6">
        <f t="shared" si="1"/>
        <v>2992</v>
      </c>
      <c r="BK48" s="6">
        <v>450</v>
      </c>
      <c r="BL48" s="6">
        <f t="shared" si="2"/>
        <v>7200</v>
      </c>
      <c r="BM48" s="5" t="s">
        <v>296</v>
      </c>
      <c r="BO48" s="5" t="s">
        <v>386</v>
      </c>
      <c r="BP48" s="5" t="s">
        <v>298</v>
      </c>
      <c r="BQ48" s="5" t="s">
        <v>393</v>
      </c>
    </row>
    <row r="49" spans="1:69" x14ac:dyDescent="0.25">
      <c r="F49" t="s">
        <v>283</v>
      </c>
      <c r="G49" t="s">
        <v>283</v>
      </c>
      <c r="H49" t="s">
        <v>388</v>
      </c>
      <c r="I49" t="s">
        <v>389</v>
      </c>
      <c r="J49" s="5" t="s">
        <v>286</v>
      </c>
      <c r="K49" t="s">
        <v>287</v>
      </c>
      <c r="L49" t="s">
        <v>381</v>
      </c>
      <c r="M49" t="s">
        <v>382</v>
      </c>
      <c r="N49" t="s">
        <v>390</v>
      </c>
      <c r="O49" t="s">
        <v>384</v>
      </c>
      <c r="P49" t="s">
        <v>385</v>
      </c>
      <c r="Q49" t="s">
        <v>292</v>
      </c>
      <c r="R49" t="s">
        <v>391</v>
      </c>
      <c r="T49" s="13" t="s">
        <v>392</v>
      </c>
      <c r="V49" t="s">
        <v>309</v>
      </c>
      <c r="X49">
        <v>0</v>
      </c>
      <c r="Z49" t="s">
        <v>30</v>
      </c>
      <c r="AB49" s="2">
        <v>0</v>
      </c>
      <c r="AC49" s="2">
        <v>0</v>
      </c>
      <c r="AD49" s="2">
        <v>0</v>
      </c>
      <c r="AE49" s="2">
        <v>0</v>
      </c>
      <c r="AG49" s="2">
        <v>0</v>
      </c>
      <c r="AH49" s="2">
        <v>0</v>
      </c>
      <c r="BH49">
        <f t="shared" si="0"/>
        <v>0</v>
      </c>
      <c r="BI49" s="4">
        <v>187</v>
      </c>
      <c r="BJ49" s="4">
        <f t="shared" si="1"/>
        <v>0</v>
      </c>
      <c r="BK49" s="4">
        <v>450</v>
      </c>
      <c r="BL49" s="4">
        <f t="shared" si="2"/>
        <v>0</v>
      </c>
      <c r="BM49" t="s">
        <v>296</v>
      </c>
      <c r="BO49" t="s">
        <v>386</v>
      </c>
      <c r="BP49" t="s">
        <v>300</v>
      </c>
      <c r="BQ49" t="s">
        <v>393</v>
      </c>
    </row>
    <row r="50" spans="1:69" s="5" customFormat="1" ht="215.1" customHeight="1" x14ac:dyDescent="0.25">
      <c r="A50"/>
      <c r="B50"/>
      <c r="C50"/>
      <c r="D50"/>
      <c r="E50"/>
      <c r="F50" s="5" t="s">
        <v>283</v>
      </c>
      <c r="G50" s="5" t="s">
        <v>283</v>
      </c>
      <c r="H50" s="5" t="s">
        <v>394</v>
      </c>
      <c r="I50" s="5" t="s">
        <v>395</v>
      </c>
      <c r="J50" s="5" t="s">
        <v>286</v>
      </c>
      <c r="K50" s="5" t="s">
        <v>287</v>
      </c>
      <c r="L50" s="5" t="s">
        <v>381</v>
      </c>
      <c r="M50" s="5" t="s">
        <v>382</v>
      </c>
      <c r="N50" s="5" t="s">
        <v>390</v>
      </c>
      <c r="O50" s="5" t="s">
        <v>384</v>
      </c>
      <c r="P50" s="5" t="s">
        <v>385</v>
      </c>
      <c r="Q50" s="5" t="s">
        <v>292</v>
      </c>
      <c r="R50" s="5" t="s">
        <v>364</v>
      </c>
      <c r="T50" s="14" t="s">
        <v>365</v>
      </c>
      <c r="V50" s="5" t="s">
        <v>309</v>
      </c>
      <c r="X50" s="5">
        <v>0</v>
      </c>
      <c r="Z50" s="5" t="s">
        <v>30</v>
      </c>
      <c r="AA50" s="5">
        <v>2</v>
      </c>
      <c r="AB50" s="5">
        <v>1</v>
      </c>
      <c r="AC50" s="5">
        <v>3</v>
      </c>
      <c r="AD50" s="5">
        <v>5</v>
      </c>
      <c r="AE50" s="5">
        <v>2</v>
      </c>
      <c r="AF50" s="5">
        <v>2</v>
      </c>
      <c r="AG50" s="5">
        <v>6</v>
      </c>
      <c r="AH50" s="5">
        <v>2</v>
      </c>
      <c r="BH50" s="5">
        <f t="shared" si="0"/>
        <v>23</v>
      </c>
      <c r="BI50" s="6">
        <v>187</v>
      </c>
      <c r="BJ50" s="6">
        <f t="shared" si="1"/>
        <v>4301</v>
      </c>
      <c r="BK50" s="6">
        <v>450</v>
      </c>
      <c r="BL50" s="6">
        <f t="shared" si="2"/>
        <v>10350</v>
      </c>
      <c r="BM50" s="5" t="s">
        <v>296</v>
      </c>
      <c r="BO50" s="5" t="s">
        <v>386</v>
      </c>
      <c r="BP50" s="5" t="s">
        <v>298</v>
      </c>
      <c r="BQ50" s="5" t="s">
        <v>393</v>
      </c>
    </row>
    <row r="51" spans="1:69" x14ac:dyDescent="0.25">
      <c r="F51" t="s">
        <v>283</v>
      </c>
      <c r="G51" t="s">
        <v>283</v>
      </c>
      <c r="H51" t="s">
        <v>394</v>
      </c>
      <c r="I51" t="s">
        <v>395</v>
      </c>
      <c r="J51" s="5" t="s">
        <v>286</v>
      </c>
      <c r="K51" t="s">
        <v>287</v>
      </c>
      <c r="L51" t="s">
        <v>381</v>
      </c>
      <c r="M51" t="s">
        <v>382</v>
      </c>
      <c r="N51" t="s">
        <v>390</v>
      </c>
      <c r="O51" t="s">
        <v>384</v>
      </c>
      <c r="P51" t="s">
        <v>385</v>
      </c>
      <c r="Q51" t="s">
        <v>292</v>
      </c>
      <c r="R51" t="s">
        <v>364</v>
      </c>
      <c r="T51" s="13" t="s">
        <v>365</v>
      </c>
      <c r="V51" t="s">
        <v>309</v>
      </c>
      <c r="X51">
        <v>0</v>
      </c>
      <c r="Z51" t="s">
        <v>30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BH51">
        <f t="shared" si="0"/>
        <v>0</v>
      </c>
      <c r="BI51" s="4">
        <v>187</v>
      </c>
      <c r="BJ51" s="4">
        <f t="shared" si="1"/>
        <v>0</v>
      </c>
      <c r="BK51" s="4">
        <v>450</v>
      </c>
      <c r="BL51" s="4">
        <f t="shared" si="2"/>
        <v>0</v>
      </c>
      <c r="BM51" t="s">
        <v>296</v>
      </c>
      <c r="BO51" t="s">
        <v>386</v>
      </c>
      <c r="BP51" t="s">
        <v>300</v>
      </c>
      <c r="BQ51" t="s">
        <v>393</v>
      </c>
    </row>
    <row r="52" spans="1:69" s="5" customFormat="1" ht="215.1" customHeight="1" x14ac:dyDescent="0.25">
      <c r="A52" t="s">
        <v>282</v>
      </c>
      <c r="B52"/>
      <c r="C52"/>
      <c r="D52"/>
      <c r="E52"/>
      <c r="F52" s="5" t="s">
        <v>283</v>
      </c>
      <c r="G52" s="5" t="s">
        <v>283</v>
      </c>
      <c r="H52" s="5" t="s">
        <v>396</v>
      </c>
      <c r="I52" s="5" t="s">
        <v>397</v>
      </c>
      <c r="J52" s="5" t="s">
        <v>286</v>
      </c>
      <c r="K52" s="5" t="s">
        <v>287</v>
      </c>
      <c r="L52" s="5" t="s">
        <v>381</v>
      </c>
      <c r="M52" s="5" t="s">
        <v>382</v>
      </c>
      <c r="N52" s="5" t="s">
        <v>390</v>
      </c>
      <c r="O52" s="5" t="s">
        <v>384</v>
      </c>
      <c r="P52" s="5" t="s">
        <v>337</v>
      </c>
      <c r="Q52" s="5" t="s">
        <v>292</v>
      </c>
      <c r="R52" s="5" t="s">
        <v>293</v>
      </c>
      <c r="T52" s="14" t="s">
        <v>294</v>
      </c>
      <c r="V52" s="5" t="s">
        <v>295</v>
      </c>
      <c r="X52" s="5">
        <v>0</v>
      </c>
      <c r="Z52" s="5" t="s">
        <v>30</v>
      </c>
      <c r="AB52" s="5">
        <v>1</v>
      </c>
      <c r="AE52" s="5">
        <v>1</v>
      </c>
      <c r="AH52" s="5">
        <v>1</v>
      </c>
      <c r="BH52" s="5">
        <f t="shared" si="0"/>
        <v>3</v>
      </c>
      <c r="BI52" s="6">
        <v>145</v>
      </c>
      <c r="BJ52" s="6">
        <f t="shared" si="1"/>
        <v>435</v>
      </c>
      <c r="BK52" s="6">
        <v>350</v>
      </c>
      <c r="BL52" s="6">
        <f t="shared" si="2"/>
        <v>1050</v>
      </c>
      <c r="BM52" s="5" t="s">
        <v>296</v>
      </c>
      <c r="BO52" s="5" t="s">
        <v>386</v>
      </c>
      <c r="BP52" s="5" t="s">
        <v>298</v>
      </c>
      <c r="BQ52" s="5" t="s">
        <v>393</v>
      </c>
    </row>
    <row r="53" spans="1:69" x14ac:dyDescent="0.25">
      <c r="F53" t="s">
        <v>283</v>
      </c>
      <c r="G53" t="s">
        <v>283</v>
      </c>
      <c r="H53" t="s">
        <v>396</v>
      </c>
      <c r="I53" t="s">
        <v>397</v>
      </c>
      <c r="J53" s="5" t="s">
        <v>286</v>
      </c>
      <c r="K53" t="s">
        <v>287</v>
      </c>
      <c r="L53" t="s">
        <v>381</v>
      </c>
      <c r="M53" t="s">
        <v>382</v>
      </c>
      <c r="N53" t="s">
        <v>390</v>
      </c>
      <c r="O53" t="s">
        <v>384</v>
      </c>
      <c r="P53" t="s">
        <v>337</v>
      </c>
      <c r="Q53" t="s">
        <v>292</v>
      </c>
      <c r="R53" t="s">
        <v>293</v>
      </c>
      <c r="T53" s="13" t="s">
        <v>294</v>
      </c>
      <c r="V53" t="s">
        <v>295</v>
      </c>
      <c r="X53">
        <v>0</v>
      </c>
      <c r="Z53" t="s">
        <v>30</v>
      </c>
      <c r="AB53" s="2">
        <v>0</v>
      </c>
      <c r="AE53" s="2">
        <v>0</v>
      </c>
      <c r="AH53" s="2">
        <v>0</v>
      </c>
      <c r="BH53">
        <f t="shared" si="0"/>
        <v>0</v>
      </c>
      <c r="BI53" s="4">
        <v>145</v>
      </c>
      <c r="BJ53" s="4">
        <f t="shared" si="1"/>
        <v>0</v>
      </c>
      <c r="BK53" s="4">
        <v>350</v>
      </c>
      <c r="BL53" s="4">
        <f t="shared" si="2"/>
        <v>0</v>
      </c>
      <c r="BM53" t="s">
        <v>296</v>
      </c>
      <c r="BO53" t="s">
        <v>386</v>
      </c>
      <c r="BP53" t="s">
        <v>300</v>
      </c>
      <c r="BQ53" t="s">
        <v>393</v>
      </c>
    </row>
    <row r="54" spans="1:69" s="5" customFormat="1" ht="215.1" customHeight="1" x14ac:dyDescent="0.25">
      <c r="A54" t="s">
        <v>282</v>
      </c>
      <c r="B54"/>
      <c r="C54"/>
      <c r="D54"/>
      <c r="E54"/>
      <c r="F54" s="5" t="s">
        <v>283</v>
      </c>
      <c r="G54" s="5" t="s">
        <v>283</v>
      </c>
      <c r="H54" s="5" t="s">
        <v>398</v>
      </c>
      <c r="I54" s="5" t="s">
        <v>399</v>
      </c>
      <c r="J54" s="5" t="s">
        <v>286</v>
      </c>
      <c r="K54" s="5" t="s">
        <v>287</v>
      </c>
      <c r="L54" s="5" t="s">
        <v>381</v>
      </c>
      <c r="M54" s="5" t="s">
        <v>382</v>
      </c>
      <c r="N54" s="5" t="s">
        <v>400</v>
      </c>
      <c r="O54" s="5" t="s">
        <v>384</v>
      </c>
      <c r="P54" s="5" t="s">
        <v>401</v>
      </c>
      <c r="Q54" s="5" t="s">
        <v>292</v>
      </c>
      <c r="R54" s="5" t="s">
        <v>402</v>
      </c>
      <c r="T54" s="14" t="s">
        <v>403</v>
      </c>
      <c r="V54" s="5" t="s">
        <v>309</v>
      </c>
      <c r="X54" s="5">
        <v>0</v>
      </c>
      <c r="Z54" s="5" t="s">
        <v>30</v>
      </c>
      <c r="AA54" s="5">
        <v>1</v>
      </c>
      <c r="AB54" s="5">
        <v>1</v>
      </c>
      <c r="AC54" s="5">
        <v>1</v>
      </c>
      <c r="AE54" s="5">
        <v>2</v>
      </c>
      <c r="AG54" s="5">
        <v>1</v>
      </c>
      <c r="AI54" s="5">
        <v>1</v>
      </c>
      <c r="AK54" s="5">
        <v>1</v>
      </c>
      <c r="AL54" s="5">
        <v>1</v>
      </c>
      <c r="BH54" s="5">
        <f t="shared" si="0"/>
        <v>9</v>
      </c>
      <c r="BI54" s="6">
        <v>187</v>
      </c>
      <c r="BJ54" s="6">
        <f t="shared" si="1"/>
        <v>1683</v>
      </c>
      <c r="BK54" s="6">
        <v>450</v>
      </c>
      <c r="BL54" s="6">
        <f t="shared" si="2"/>
        <v>4050</v>
      </c>
      <c r="BM54" s="5" t="s">
        <v>296</v>
      </c>
      <c r="BO54" s="5" t="s">
        <v>386</v>
      </c>
      <c r="BP54" s="5" t="s">
        <v>298</v>
      </c>
      <c r="BQ54" s="5" t="s">
        <v>404</v>
      </c>
    </row>
    <row r="55" spans="1:69" x14ac:dyDescent="0.25">
      <c r="F55" t="s">
        <v>283</v>
      </c>
      <c r="G55" t="s">
        <v>283</v>
      </c>
      <c r="H55" t="s">
        <v>398</v>
      </c>
      <c r="I55" t="s">
        <v>399</v>
      </c>
      <c r="J55" s="5" t="s">
        <v>286</v>
      </c>
      <c r="K55" t="s">
        <v>287</v>
      </c>
      <c r="L55" t="s">
        <v>381</v>
      </c>
      <c r="M55" t="s">
        <v>382</v>
      </c>
      <c r="N55" t="s">
        <v>400</v>
      </c>
      <c r="O55" t="s">
        <v>384</v>
      </c>
      <c r="P55" t="s">
        <v>401</v>
      </c>
      <c r="Q55" t="s">
        <v>292</v>
      </c>
      <c r="R55" t="s">
        <v>402</v>
      </c>
      <c r="T55" s="13" t="s">
        <v>403</v>
      </c>
      <c r="V55" t="s">
        <v>309</v>
      </c>
      <c r="X55">
        <v>0</v>
      </c>
      <c r="Z55" t="s">
        <v>30</v>
      </c>
      <c r="AA55" s="2">
        <v>0</v>
      </c>
      <c r="AB55" s="2">
        <v>0</v>
      </c>
      <c r="AC55" s="2">
        <v>0</v>
      </c>
      <c r="AE55" s="2">
        <v>0</v>
      </c>
      <c r="AG55" s="2">
        <v>0</v>
      </c>
      <c r="AI55" s="2">
        <v>0</v>
      </c>
      <c r="AK55" s="2">
        <v>0</v>
      </c>
      <c r="AL55" s="2">
        <v>0</v>
      </c>
      <c r="BH55">
        <f t="shared" si="0"/>
        <v>0</v>
      </c>
      <c r="BI55" s="4">
        <v>187</v>
      </c>
      <c r="BJ55" s="4">
        <f t="shared" si="1"/>
        <v>0</v>
      </c>
      <c r="BK55" s="4">
        <v>450</v>
      </c>
      <c r="BL55" s="4">
        <f t="shared" si="2"/>
        <v>0</v>
      </c>
      <c r="BM55" t="s">
        <v>296</v>
      </c>
      <c r="BO55" t="s">
        <v>386</v>
      </c>
      <c r="BP55" t="s">
        <v>300</v>
      </c>
      <c r="BQ55" t="s">
        <v>404</v>
      </c>
    </row>
    <row r="56" spans="1:69" s="5" customFormat="1" ht="215.1" customHeight="1" x14ac:dyDescent="0.25">
      <c r="A56" t="s">
        <v>282</v>
      </c>
      <c r="B56"/>
      <c r="C56"/>
      <c r="D56"/>
      <c r="E56"/>
      <c r="F56" s="5" t="s">
        <v>283</v>
      </c>
      <c r="G56" s="5" t="s">
        <v>283</v>
      </c>
      <c r="H56" s="5" t="s">
        <v>405</v>
      </c>
      <c r="I56" s="5" t="s">
        <v>406</v>
      </c>
      <c r="J56" s="5" t="s">
        <v>286</v>
      </c>
      <c r="K56" s="5" t="s">
        <v>287</v>
      </c>
      <c r="L56" s="5" t="s">
        <v>381</v>
      </c>
      <c r="M56" s="5" t="s">
        <v>382</v>
      </c>
      <c r="N56" s="5" t="s">
        <v>407</v>
      </c>
      <c r="O56" s="5" t="s">
        <v>290</v>
      </c>
      <c r="P56" s="5" t="s">
        <v>408</v>
      </c>
      <c r="Q56" s="5" t="s">
        <v>292</v>
      </c>
      <c r="R56" s="5" t="s">
        <v>293</v>
      </c>
      <c r="T56" s="14" t="s">
        <v>294</v>
      </c>
      <c r="V56" s="5" t="s">
        <v>309</v>
      </c>
      <c r="X56" s="5">
        <v>0</v>
      </c>
      <c r="Z56" s="5" t="s">
        <v>30</v>
      </c>
      <c r="AA56" s="5">
        <v>1</v>
      </c>
      <c r="AG56" s="5">
        <v>2</v>
      </c>
      <c r="AH56" s="5">
        <v>1</v>
      </c>
      <c r="BH56" s="5">
        <f t="shared" si="0"/>
        <v>4</v>
      </c>
      <c r="BI56" s="6">
        <v>187</v>
      </c>
      <c r="BJ56" s="6">
        <f t="shared" si="1"/>
        <v>748</v>
      </c>
      <c r="BK56" s="6">
        <v>450</v>
      </c>
      <c r="BL56" s="6">
        <f t="shared" si="2"/>
        <v>1800</v>
      </c>
      <c r="BM56" s="5" t="s">
        <v>296</v>
      </c>
      <c r="BO56" s="5" t="s">
        <v>297</v>
      </c>
      <c r="BP56" s="5" t="s">
        <v>298</v>
      </c>
      <c r="BQ56" s="5" t="s">
        <v>409</v>
      </c>
    </row>
    <row r="57" spans="1:69" x14ac:dyDescent="0.25">
      <c r="F57" t="s">
        <v>283</v>
      </c>
      <c r="G57" t="s">
        <v>283</v>
      </c>
      <c r="H57" t="s">
        <v>405</v>
      </c>
      <c r="I57" t="s">
        <v>406</v>
      </c>
      <c r="J57" s="5" t="s">
        <v>286</v>
      </c>
      <c r="K57" t="s">
        <v>287</v>
      </c>
      <c r="L57" t="s">
        <v>381</v>
      </c>
      <c r="M57" t="s">
        <v>382</v>
      </c>
      <c r="N57" t="s">
        <v>407</v>
      </c>
      <c r="O57" t="s">
        <v>290</v>
      </c>
      <c r="P57" t="s">
        <v>408</v>
      </c>
      <c r="Q57" t="s">
        <v>292</v>
      </c>
      <c r="R57" t="s">
        <v>293</v>
      </c>
      <c r="T57" s="13" t="s">
        <v>294</v>
      </c>
      <c r="V57" t="s">
        <v>309</v>
      </c>
      <c r="X57">
        <v>0</v>
      </c>
      <c r="Z57" t="s">
        <v>30</v>
      </c>
      <c r="AA57" s="2">
        <v>0</v>
      </c>
      <c r="AG57" s="2">
        <v>0</v>
      </c>
      <c r="AH57" s="2">
        <v>0</v>
      </c>
      <c r="BH57">
        <f t="shared" si="0"/>
        <v>0</v>
      </c>
      <c r="BI57" s="4">
        <v>187</v>
      </c>
      <c r="BJ57" s="4">
        <f t="shared" si="1"/>
        <v>0</v>
      </c>
      <c r="BK57" s="4">
        <v>450</v>
      </c>
      <c r="BL57" s="4">
        <f t="shared" si="2"/>
        <v>0</v>
      </c>
      <c r="BM57" t="s">
        <v>296</v>
      </c>
      <c r="BO57" t="s">
        <v>297</v>
      </c>
      <c r="BP57" t="s">
        <v>300</v>
      </c>
      <c r="BQ57" t="s">
        <v>409</v>
      </c>
    </row>
    <row r="58" spans="1:69" s="5" customFormat="1" ht="215.1" customHeight="1" x14ac:dyDescent="0.25">
      <c r="A58" t="s">
        <v>282</v>
      </c>
      <c r="B58"/>
      <c r="C58"/>
      <c r="D58"/>
      <c r="E58"/>
      <c r="F58" s="5" t="s">
        <v>283</v>
      </c>
      <c r="G58" s="5" t="s">
        <v>283</v>
      </c>
      <c r="H58" s="5" t="s">
        <v>410</v>
      </c>
      <c r="I58" s="5" t="s">
        <v>411</v>
      </c>
      <c r="J58" s="5" t="s">
        <v>286</v>
      </c>
      <c r="K58" s="5" t="s">
        <v>287</v>
      </c>
      <c r="L58" s="5" t="s">
        <v>381</v>
      </c>
      <c r="M58" s="5" t="s">
        <v>382</v>
      </c>
      <c r="N58" s="5" t="s">
        <v>412</v>
      </c>
      <c r="O58" s="5" t="s">
        <v>384</v>
      </c>
      <c r="P58" s="5" t="s">
        <v>413</v>
      </c>
      <c r="Q58" s="5" t="s">
        <v>292</v>
      </c>
      <c r="R58" s="5" t="s">
        <v>293</v>
      </c>
      <c r="T58" s="14" t="s">
        <v>294</v>
      </c>
      <c r="V58" s="5" t="s">
        <v>309</v>
      </c>
      <c r="X58" s="5">
        <v>0</v>
      </c>
      <c r="Z58" s="5" t="s">
        <v>30</v>
      </c>
      <c r="AE58" s="5">
        <v>2</v>
      </c>
      <c r="AF58" s="5">
        <v>2</v>
      </c>
      <c r="AK58" s="5">
        <v>1</v>
      </c>
      <c r="BH58" s="5">
        <f t="shared" si="0"/>
        <v>5</v>
      </c>
      <c r="BI58" s="6">
        <v>229</v>
      </c>
      <c r="BJ58" s="6">
        <f t="shared" si="1"/>
        <v>1145</v>
      </c>
      <c r="BK58" s="6">
        <v>550</v>
      </c>
      <c r="BL58" s="6">
        <f t="shared" si="2"/>
        <v>2750</v>
      </c>
      <c r="BM58" s="5" t="s">
        <v>296</v>
      </c>
      <c r="BO58" s="5" t="s">
        <v>386</v>
      </c>
      <c r="BP58" s="5" t="s">
        <v>298</v>
      </c>
      <c r="BQ58" s="5" t="s">
        <v>414</v>
      </c>
    </row>
    <row r="59" spans="1:69" x14ac:dyDescent="0.25">
      <c r="F59" t="s">
        <v>283</v>
      </c>
      <c r="G59" t="s">
        <v>283</v>
      </c>
      <c r="H59" t="s">
        <v>410</v>
      </c>
      <c r="I59" t="s">
        <v>411</v>
      </c>
      <c r="J59" s="5" t="s">
        <v>286</v>
      </c>
      <c r="K59" t="s">
        <v>287</v>
      </c>
      <c r="L59" t="s">
        <v>381</v>
      </c>
      <c r="M59" t="s">
        <v>382</v>
      </c>
      <c r="N59" t="s">
        <v>412</v>
      </c>
      <c r="O59" t="s">
        <v>384</v>
      </c>
      <c r="P59" t="s">
        <v>413</v>
      </c>
      <c r="Q59" t="s">
        <v>292</v>
      </c>
      <c r="R59" t="s">
        <v>293</v>
      </c>
      <c r="T59" s="13" t="s">
        <v>294</v>
      </c>
      <c r="V59" t="s">
        <v>309</v>
      </c>
      <c r="X59">
        <v>0</v>
      </c>
      <c r="Z59" t="s">
        <v>30</v>
      </c>
      <c r="AE59" s="2">
        <v>0</v>
      </c>
      <c r="AF59" s="2">
        <v>0</v>
      </c>
      <c r="AK59" s="2">
        <v>0</v>
      </c>
      <c r="BH59">
        <f t="shared" si="0"/>
        <v>0</v>
      </c>
      <c r="BI59" s="4">
        <v>229</v>
      </c>
      <c r="BJ59" s="4">
        <f t="shared" si="1"/>
        <v>0</v>
      </c>
      <c r="BK59" s="4">
        <v>550</v>
      </c>
      <c r="BL59" s="4">
        <f t="shared" si="2"/>
        <v>0</v>
      </c>
      <c r="BM59" t="s">
        <v>296</v>
      </c>
      <c r="BO59" t="s">
        <v>386</v>
      </c>
      <c r="BP59" t="s">
        <v>300</v>
      </c>
      <c r="BQ59" t="s">
        <v>414</v>
      </c>
    </row>
    <row r="60" spans="1:69" s="5" customFormat="1" ht="215.1" customHeight="1" x14ac:dyDescent="0.25">
      <c r="A60" t="s">
        <v>282</v>
      </c>
      <c r="B60"/>
      <c r="C60"/>
      <c r="D60"/>
      <c r="E60"/>
      <c r="F60" s="5" t="s">
        <v>283</v>
      </c>
      <c r="G60" s="5" t="s">
        <v>283</v>
      </c>
      <c r="H60" s="5" t="s">
        <v>415</v>
      </c>
      <c r="I60" s="5" t="s">
        <v>416</v>
      </c>
      <c r="J60" s="5" t="s">
        <v>286</v>
      </c>
      <c r="K60" s="5" t="s">
        <v>287</v>
      </c>
      <c r="L60" s="5" t="s">
        <v>381</v>
      </c>
      <c r="M60" s="5" t="s">
        <v>382</v>
      </c>
      <c r="N60" s="5" t="s">
        <v>412</v>
      </c>
      <c r="O60" s="5" t="s">
        <v>384</v>
      </c>
      <c r="P60" s="5" t="s">
        <v>413</v>
      </c>
      <c r="Q60" s="5" t="s">
        <v>292</v>
      </c>
      <c r="R60" s="5" t="s">
        <v>417</v>
      </c>
      <c r="T60" s="14" t="s">
        <v>418</v>
      </c>
      <c r="V60" s="5" t="s">
        <v>309</v>
      </c>
      <c r="X60" s="5">
        <v>0</v>
      </c>
      <c r="Z60" s="5" t="s">
        <v>30</v>
      </c>
      <c r="AE60" s="5">
        <v>1</v>
      </c>
      <c r="AG60" s="5">
        <v>1</v>
      </c>
      <c r="AI60" s="5">
        <v>1</v>
      </c>
      <c r="AL60" s="5">
        <v>1</v>
      </c>
      <c r="BH60" s="5">
        <f t="shared" si="0"/>
        <v>4</v>
      </c>
      <c r="BI60" s="6">
        <v>229</v>
      </c>
      <c r="BJ60" s="6">
        <f t="shared" si="1"/>
        <v>916</v>
      </c>
      <c r="BK60" s="6">
        <v>550</v>
      </c>
      <c r="BL60" s="6">
        <f t="shared" si="2"/>
        <v>2200</v>
      </c>
      <c r="BM60" s="5" t="s">
        <v>296</v>
      </c>
      <c r="BO60" s="5" t="s">
        <v>386</v>
      </c>
      <c r="BP60" s="5" t="s">
        <v>298</v>
      </c>
      <c r="BQ60" s="5" t="s">
        <v>414</v>
      </c>
    </row>
    <row r="61" spans="1:69" x14ac:dyDescent="0.25">
      <c r="F61" t="s">
        <v>283</v>
      </c>
      <c r="G61" t="s">
        <v>283</v>
      </c>
      <c r="H61" t="s">
        <v>415</v>
      </c>
      <c r="I61" t="s">
        <v>416</v>
      </c>
      <c r="J61" s="5" t="s">
        <v>286</v>
      </c>
      <c r="K61" t="s">
        <v>287</v>
      </c>
      <c r="L61" t="s">
        <v>381</v>
      </c>
      <c r="M61" t="s">
        <v>382</v>
      </c>
      <c r="N61" t="s">
        <v>412</v>
      </c>
      <c r="O61" t="s">
        <v>384</v>
      </c>
      <c r="P61" t="s">
        <v>413</v>
      </c>
      <c r="Q61" t="s">
        <v>292</v>
      </c>
      <c r="R61" t="s">
        <v>417</v>
      </c>
      <c r="T61" s="13" t="s">
        <v>418</v>
      </c>
      <c r="V61" t="s">
        <v>309</v>
      </c>
      <c r="X61">
        <v>0</v>
      </c>
      <c r="Z61" t="s">
        <v>30</v>
      </c>
      <c r="AE61" s="2">
        <v>0</v>
      </c>
      <c r="AG61" s="2">
        <v>0</v>
      </c>
      <c r="AI61" s="2">
        <v>0</v>
      </c>
      <c r="AL61" s="2">
        <v>0</v>
      </c>
      <c r="BH61">
        <f t="shared" si="0"/>
        <v>0</v>
      </c>
      <c r="BI61" s="4">
        <v>229</v>
      </c>
      <c r="BJ61" s="4">
        <f t="shared" si="1"/>
        <v>0</v>
      </c>
      <c r="BK61" s="4">
        <v>550</v>
      </c>
      <c r="BL61" s="4">
        <f t="shared" si="2"/>
        <v>0</v>
      </c>
      <c r="BM61" t="s">
        <v>296</v>
      </c>
      <c r="BO61" t="s">
        <v>386</v>
      </c>
      <c r="BP61" t="s">
        <v>300</v>
      </c>
      <c r="BQ61" t="s">
        <v>414</v>
      </c>
    </row>
    <row r="62" spans="1:69" s="5" customFormat="1" ht="215.1" customHeight="1" x14ac:dyDescent="0.25">
      <c r="A62"/>
      <c r="B62"/>
      <c r="C62"/>
      <c r="D62"/>
      <c r="E62"/>
      <c r="F62" s="5" t="s">
        <v>283</v>
      </c>
      <c r="G62" s="5" t="s">
        <v>283</v>
      </c>
      <c r="H62" s="5" t="s">
        <v>419</v>
      </c>
      <c r="I62" s="5" t="s">
        <v>420</v>
      </c>
      <c r="J62" s="5" t="s">
        <v>286</v>
      </c>
      <c r="K62" s="5" t="s">
        <v>287</v>
      </c>
      <c r="L62" s="5" t="s">
        <v>381</v>
      </c>
      <c r="M62" s="5" t="s">
        <v>382</v>
      </c>
      <c r="N62" s="5" t="s">
        <v>421</v>
      </c>
      <c r="O62" s="5" t="s">
        <v>384</v>
      </c>
      <c r="P62" s="5" t="s">
        <v>422</v>
      </c>
      <c r="Q62" s="5" t="s">
        <v>423</v>
      </c>
      <c r="R62" s="5" t="s">
        <v>424</v>
      </c>
      <c r="T62" s="14" t="s">
        <v>425</v>
      </c>
      <c r="V62" s="5" t="s">
        <v>309</v>
      </c>
      <c r="X62" s="5">
        <v>0</v>
      </c>
      <c r="Z62" s="5" t="s">
        <v>30</v>
      </c>
      <c r="AA62" s="5">
        <v>1</v>
      </c>
      <c r="AB62" s="5">
        <v>1</v>
      </c>
      <c r="AC62" s="5">
        <v>1</v>
      </c>
      <c r="AD62" s="5">
        <v>3</v>
      </c>
      <c r="AE62" s="5">
        <v>2</v>
      </c>
      <c r="AH62" s="5">
        <v>1</v>
      </c>
      <c r="BH62" s="5">
        <f t="shared" si="0"/>
        <v>9</v>
      </c>
      <c r="BI62" s="6">
        <v>229</v>
      </c>
      <c r="BJ62" s="6">
        <f t="shared" si="1"/>
        <v>2061</v>
      </c>
      <c r="BK62" s="6">
        <v>550</v>
      </c>
      <c r="BL62" s="6">
        <f t="shared" si="2"/>
        <v>4950</v>
      </c>
      <c r="BM62" s="5" t="s">
        <v>296</v>
      </c>
      <c r="BO62" s="5" t="s">
        <v>386</v>
      </c>
      <c r="BP62" s="5" t="s">
        <v>298</v>
      </c>
      <c r="BQ62" s="5" t="s">
        <v>426</v>
      </c>
    </row>
    <row r="63" spans="1:69" x14ac:dyDescent="0.25">
      <c r="F63" t="s">
        <v>283</v>
      </c>
      <c r="G63" t="s">
        <v>283</v>
      </c>
      <c r="H63" t="s">
        <v>419</v>
      </c>
      <c r="I63" t="s">
        <v>420</v>
      </c>
      <c r="J63" s="5" t="s">
        <v>286</v>
      </c>
      <c r="K63" t="s">
        <v>287</v>
      </c>
      <c r="L63" t="s">
        <v>381</v>
      </c>
      <c r="M63" t="s">
        <v>382</v>
      </c>
      <c r="N63" t="s">
        <v>421</v>
      </c>
      <c r="O63" t="s">
        <v>384</v>
      </c>
      <c r="P63" t="s">
        <v>422</v>
      </c>
      <c r="Q63" t="s">
        <v>423</v>
      </c>
      <c r="R63" t="s">
        <v>424</v>
      </c>
      <c r="T63" s="13" t="s">
        <v>425</v>
      </c>
      <c r="V63" t="s">
        <v>309</v>
      </c>
      <c r="X63">
        <v>0</v>
      </c>
      <c r="Z63" t="s">
        <v>30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H63" s="2">
        <v>0</v>
      </c>
      <c r="BH63">
        <f t="shared" si="0"/>
        <v>0</v>
      </c>
      <c r="BI63" s="4">
        <v>229</v>
      </c>
      <c r="BJ63" s="4">
        <f t="shared" si="1"/>
        <v>0</v>
      </c>
      <c r="BK63" s="4">
        <v>550</v>
      </c>
      <c r="BL63" s="4">
        <f t="shared" si="2"/>
        <v>0</v>
      </c>
      <c r="BM63" t="s">
        <v>296</v>
      </c>
      <c r="BO63" t="s">
        <v>386</v>
      </c>
      <c r="BP63" t="s">
        <v>300</v>
      </c>
      <c r="BQ63" t="s">
        <v>426</v>
      </c>
    </row>
    <row r="64" spans="1:69" s="5" customFormat="1" ht="215.1" customHeight="1" x14ac:dyDescent="0.25">
      <c r="A64"/>
      <c r="B64"/>
      <c r="C64"/>
      <c r="D64"/>
      <c r="E64"/>
      <c r="F64" s="5" t="s">
        <v>283</v>
      </c>
      <c r="G64" s="5" t="s">
        <v>283</v>
      </c>
      <c r="H64" s="5" t="s">
        <v>427</v>
      </c>
      <c r="I64" s="5" t="s">
        <v>428</v>
      </c>
      <c r="J64" s="5" t="s">
        <v>286</v>
      </c>
      <c r="K64" s="5" t="s">
        <v>287</v>
      </c>
      <c r="L64" s="5" t="s">
        <v>381</v>
      </c>
      <c r="M64" s="5" t="s">
        <v>382</v>
      </c>
      <c r="N64" s="5" t="s">
        <v>421</v>
      </c>
      <c r="O64" s="5" t="s">
        <v>384</v>
      </c>
      <c r="P64" s="5" t="s">
        <v>363</v>
      </c>
      <c r="Q64" s="5" t="s">
        <v>292</v>
      </c>
      <c r="R64" s="5" t="s">
        <v>429</v>
      </c>
      <c r="T64" s="14" t="s">
        <v>430</v>
      </c>
      <c r="V64" s="5" t="s">
        <v>309</v>
      </c>
      <c r="X64" s="5">
        <v>0</v>
      </c>
      <c r="Z64" s="5" t="s">
        <v>30</v>
      </c>
      <c r="AB64" s="5">
        <v>2</v>
      </c>
      <c r="AC64" s="5">
        <v>3</v>
      </c>
      <c r="AD64" s="5">
        <v>4</v>
      </c>
      <c r="AE64" s="5">
        <v>4</v>
      </c>
      <c r="AF64" s="5">
        <v>7</v>
      </c>
      <c r="AG64" s="5">
        <v>7</v>
      </c>
      <c r="AH64" s="5">
        <v>1</v>
      </c>
      <c r="BH64" s="5">
        <f t="shared" si="0"/>
        <v>28</v>
      </c>
      <c r="BI64" s="6">
        <v>229</v>
      </c>
      <c r="BJ64" s="6">
        <f t="shared" si="1"/>
        <v>6412</v>
      </c>
      <c r="BK64" s="6">
        <v>550</v>
      </c>
      <c r="BL64" s="6">
        <f t="shared" si="2"/>
        <v>15400</v>
      </c>
      <c r="BM64" s="5" t="s">
        <v>296</v>
      </c>
      <c r="BO64" s="5" t="s">
        <v>386</v>
      </c>
      <c r="BP64" s="5" t="s">
        <v>298</v>
      </c>
      <c r="BQ64" s="5" t="s">
        <v>426</v>
      </c>
    </row>
    <row r="65" spans="1:69" x14ac:dyDescent="0.25">
      <c r="F65" t="s">
        <v>283</v>
      </c>
      <c r="G65" t="s">
        <v>283</v>
      </c>
      <c r="H65" t="s">
        <v>427</v>
      </c>
      <c r="I65" t="s">
        <v>428</v>
      </c>
      <c r="J65" s="5" t="s">
        <v>286</v>
      </c>
      <c r="K65" t="s">
        <v>287</v>
      </c>
      <c r="L65" t="s">
        <v>381</v>
      </c>
      <c r="M65" t="s">
        <v>382</v>
      </c>
      <c r="N65" t="s">
        <v>421</v>
      </c>
      <c r="O65" t="s">
        <v>384</v>
      </c>
      <c r="P65" t="s">
        <v>363</v>
      </c>
      <c r="Q65" t="s">
        <v>292</v>
      </c>
      <c r="R65" t="s">
        <v>429</v>
      </c>
      <c r="T65" s="13" t="s">
        <v>430</v>
      </c>
      <c r="V65" t="s">
        <v>309</v>
      </c>
      <c r="X65">
        <v>0</v>
      </c>
      <c r="Z65" t="s">
        <v>30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BH65">
        <f t="shared" si="0"/>
        <v>0</v>
      </c>
      <c r="BI65" s="4">
        <v>229</v>
      </c>
      <c r="BJ65" s="4">
        <f t="shared" si="1"/>
        <v>0</v>
      </c>
      <c r="BK65" s="4">
        <v>550</v>
      </c>
      <c r="BL65" s="4">
        <f t="shared" si="2"/>
        <v>0</v>
      </c>
      <c r="BM65" t="s">
        <v>296</v>
      </c>
      <c r="BO65" t="s">
        <v>386</v>
      </c>
      <c r="BP65" t="s">
        <v>300</v>
      </c>
      <c r="BQ65" t="s">
        <v>426</v>
      </c>
    </row>
    <row r="66" spans="1:69" s="5" customFormat="1" ht="215.1" customHeight="1" x14ac:dyDescent="0.25">
      <c r="A66"/>
      <c r="B66"/>
      <c r="C66"/>
      <c r="D66"/>
      <c r="E66"/>
      <c r="F66" s="5" t="s">
        <v>283</v>
      </c>
      <c r="G66" s="5" t="s">
        <v>283</v>
      </c>
      <c r="H66" s="5" t="s">
        <v>431</v>
      </c>
      <c r="I66" s="5" t="s">
        <v>432</v>
      </c>
      <c r="J66" s="5" t="s">
        <v>286</v>
      </c>
      <c r="K66" s="5" t="s">
        <v>287</v>
      </c>
      <c r="L66" s="5" t="s">
        <v>381</v>
      </c>
      <c r="M66" s="5" t="s">
        <v>382</v>
      </c>
      <c r="N66" s="5" t="s">
        <v>433</v>
      </c>
      <c r="O66" s="5" t="s">
        <v>434</v>
      </c>
      <c r="P66" s="5" t="s">
        <v>435</v>
      </c>
      <c r="Q66" s="5" t="s">
        <v>436</v>
      </c>
      <c r="R66" s="5" t="s">
        <v>437</v>
      </c>
      <c r="T66" s="14" t="s">
        <v>438</v>
      </c>
      <c r="V66" s="5" t="s">
        <v>309</v>
      </c>
      <c r="X66" s="5">
        <v>0</v>
      </c>
      <c r="Z66" s="5" t="s">
        <v>30</v>
      </c>
      <c r="AE66" s="5">
        <v>1</v>
      </c>
      <c r="AF66" s="5">
        <v>1</v>
      </c>
      <c r="AG66" s="5">
        <v>3</v>
      </c>
      <c r="AH66" s="5">
        <v>1</v>
      </c>
      <c r="BH66" s="5">
        <f t="shared" si="0"/>
        <v>6</v>
      </c>
      <c r="BI66" s="6">
        <v>204</v>
      </c>
      <c r="BJ66" s="6">
        <f t="shared" si="1"/>
        <v>1224</v>
      </c>
      <c r="BK66" s="6">
        <v>490</v>
      </c>
      <c r="BL66" s="6">
        <f t="shared" si="2"/>
        <v>2940</v>
      </c>
      <c r="BM66" s="5" t="s">
        <v>296</v>
      </c>
      <c r="BO66" s="5" t="s">
        <v>310</v>
      </c>
      <c r="BP66" s="5" t="s">
        <v>298</v>
      </c>
      <c r="BQ66" s="5" t="s">
        <v>439</v>
      </c>
    </row>
    <row r="67" spans="1:69" x14ac:dyDescent="0.25">
      <c r="F67" t="s">
        <v>283</v>
      </c>
      <c r="G67" t="s">
        <v>283</v>
      </c>
      <c r="H67" t="s">
        <v>431</v>
      </c>
      <c r="I67" t="s">
        <v>432</v>
      </c>
      <c r="J67" s="5" t="s">
        <v>286</v>
      </c>
      <c r="K67" t="s">
        <v>287</v>
      </c>
      <c r="L67" t="s">
        <v>381</v>
      </c>
      <c r="M67" t="s">
        <v>382</v>
      </c>
      <c r="N67" t="s">
        <v>433</v>
      </c>
      <c r="O67" t="s">
        <v>434</v>
      </c>
      <c r="P67" t="s">
        <v>435</v>
      </c>
      <c r="Q67" t="s">
        <v>436</v>
      </c>
      <c r="R67" t="s">
        <v>437</v>
      </c>
      <c r="T67" s="13" t="s">
        <v>438</v>
      </c>
      <c r="V67" t="s">
        <v>309</v>
      </c>
      <c r="X67">
        <v>0</v>
      </c>
      <c r="Z67" t="s">
        <v>30</v>
      </c>
      <c r="AE67" s="2">
        <v>0</v>
      </c>
      <c r="AF67" s="2">
        <v>0</v>
      </c>
      <c r="AG67" s="2">
        <v>0</v>
      </c>
      <c r="AH67" s="2">
        <v>0</v>
      </c>
      <c r="BH67">
        <f t="shared" si="0"/>
        <v>0</v>
      </c>
      <c r="BI67" s="4">
        <v>204</v>
      </c>
      <c r="BJ67" s="4">
        <f t="shared" si="1"/>
        <v>0</v>
      </c>
      <c r="BK67" s="4">
        <v>490</v>
      </c>
      <c r="BL67" s="4">
        <f t="shared" si="2"/>
        <v>0</v>
      </c>
      <c r="BM67" t="s">
        <v>296</v>
      </c>
      <c r="BO67" t="s">
        <v>310</v>
      </c>
      <c r="BP67" t="s">
        <v>300</v>
      </c>
      <c r="BQ67" t="s">
        <v>439</v>
      </c>
    </row>
    <row r="68" spans="1:69" s="5" customFormat="1" ht="215.1" customHeight="1" x14ac:dyDescent="0.25">
      <c r="A68"/>
      <c r="B68"/>
      <c r="C68"/>
      <c r="D68"/>
      <c r="E68"/>
      <c r="F68" s="5" t="s">
        <v>283</v>
      </c>
      <c r="G68" s="5" t="s">
        <v>283</v>
      </c>
      <c r="H68" s="5" t="s">
        <v>440</v>
      </c>
      <c r="I68" s="5" t="s">
        <v>441</v>
      </c>
      <c r="J68" s="5" t="s">
        <v>286</v>
      </c>
      <c r="K68" s="5" t="s">
        <v>287</v>
      </c>
      <c r="L68" s="5" t="s">
        <v>381</v>
      </c>
      <c r="M68" s="5" t="s">
        <v>382</v>
      </c>
      <c r="N68" s="5" t="s">
        <v>442</v>
      </c>
      <c r="O68" s="5" t="s">
        <v>384</v>
      </c>
      <c r="P68" s="5" t="s">
        <v>363</v>
      </c>
      <c r="Q68" s="5" t="s">
        <v>292</v>
      </c>
      <c r="R68" s="5" t="s">
        <v>293</v>
      </c>
      <c r="T68" s="14" t="s">
        <v>294</v>
      </c>
      <c r="V68" s="5" t="s">
        <v>309</v>
      </c>
      <c r="X68" s="5">
        <v>0</v>
      </c>
      <c r="Z68" s="5" t="s">
        <v>30</v>
      </c>
      <c r="AK68" s="5">
        <v>1</v>
      </c>
      <c r="BH68" s="5">
        <f t="shared" si="0"/>
        <v>1</v>
      </c>
      <c r="BI68" s="6">
        <v>288</v>
      </c>
      <c r="BJ68" s="6">
        <f t="shared" si="1"/>
        <v>288</v>
      </c>
      <c r="BK68" s="6">
        <v>690</v>
      </c>
      <c r="BL68" s="6">
        <f t="shared" si="2"/>
        <v>690</v>
      </c>
      <c r="BM68" s="5" t="s">
        <v>296</v>
      </c>
      <c r="BO68" s="5" t="s">
        <v>386</v>
      </c>
      <c r="BP68" s="5" t="s">
        <v>298</v>
      </c>
      <c r="BQ68" s="5" t="s">
        <v>443</v>
      </c>
    </row>
    <row r="69" spans="1:69" x14ac:dyDescent="0.25">
      <c r="F69" t="s">
        <v>283</v>
      </c>
      <c r="G69" t="s">
        <v>283</v>
      </c>
      <c r="H69" t="s">
        <v>440</v>
      </c>
      <c r="I69" t="s">
        <v>441</v>
      </c>
      <c r="J69" s="5" t="s">
        <v>286</v>
      </c>
      <c r="K69" t="s">
        <v>287</v>
      </c>
      <c r="L69" t="s">
        <v>381</v>
      </c>
      <c r="M69" t="s">
        <v>382</v>
      </c>
      <c r="N69" t="s">
        <v>442</v>
      </c>
      <c r="O69" t="s">
        <v>384</v>
      </c>
      <c r="P69" t="s">
        <v>363</v>
      </c>
      <c r="Q69" t="s">
        <v>292</v>
      </c>
      <c r="R69" t="s">
        <v>293</v>
      </c>
      <c r="T69" s="13" t="s">
        <v>294</v>
      </c>
      <c r="V69" t="s">
        <v>309</v>
      </c>
      <c r="X69">
        <v>0</v>
      </c>
      <c r="Z69" t="s">
        <v>30</v>
      </c>
      <c r="AK69" s="2">
        <v>0</v>
      </c>
      <c r="BH69">
        <f t="shared" si="0"/>
        <v>0</v>
      </c>
      <c r="BI69" s="4">
        <v>288</v>
      </c>
      <c r="BJ69" s="4">
        <f t="shared" si="1"/>
        <v>0</v>
      </c>
      <c r="BK69" s="4">
        <v>690</v>
      </c>
      <c r="BL69" s="4">
        <f t="shared" si="2"/>
        <v>0</v>
      </c>
      <c r="BM69" t="s">
        <v>296</v>
      </c>
      <c r="BO69" t="s">
        <v>386</v>
      </c>
      <c r="BP69" t="s">
        <v>300</v>
      </c>
      <c r="BQ69" t="s">
        <v>443</v>
      </c>
    </row>
    <row r="70" spans="1:69" s="5" customFormat="1" ht="215.1" customHeight="1" x14ac:dyDescent="0.25">
      <c r="A70"/>
      <c r="B70"/>
      <c r="C70"/>
      <c r="D70"/>
      <c r="E70"/>
      <c r="F70" s="5" t="s">
        <v>283</v>
      </c>
      <c r="G70" s="5" t="s">
        <v>283</v>
      </c>
      <c r="H70" s="5" t="s">
        <v>444</v>
      </c>
      <c r="I70" s="5" t="s">
        <v>445</v>
      </c>
      <c r="J70" s="5" t="s">
        <v>286</v>
      </c>
      <c r="K70" s="5" t="s">
        <v>287</v>
      </c>
      <c r="L70" s="5" t="s">
        <v>381</v>
      </c>
      <c r="M70" s="5" t="s">
        <v>382</v>
      </c>
      <c r="N70" s="5" t="s">
        <v>442</v>
      </c>
      <c r="O70" s="5" t="s">
        <v>384</v>
      </c>
      <c r="P70" s="5" t="s">
        <v>330</v>
      </c>
      <c r="Q70" s="5" t="s">
        <v>292</v>
      </c>
      <c r="R70" s="5" t="s">
        <v>446</v>
      </c>
      <c r="T70" s="14" t="s">
        <v>447</v>
      </c>
      <c r="V70" s="5" t="s">
        <v>309</v>
      </c>
      <c r="X70" s="5">
        <v>0</v>
      </c>
      <c r="Z70" s="5" t="s">
        <v>30</v>
      </c>
      <c r="AA70" s="5">
        <v>1</v>
      </c>
      <c r="AD70" s="5">
        <v>1</v>
      </c>
      <c r="AE70" s="5">
        <v>5</v>
      </c>
      <c r="AF70" s="5">
        <v>4</v>
      </c>
      <c r="AG70" s="5">
        <v>10</v>
      </c>
      <c r="AH70" s="5">
        <v>2</v>
      </c>
      <c r="AI70" s="5">
        <v>3</v>
      </c>
      <c r="BH70" s="5">
        <f t="shared" si="0"/>
        <v>26</v>
      </c>
      <c r="BI70" s="6">
        <v>288</v>
      </c>
      <c r="BJ70" s="6">
        <f t="shared" si="1"/>
        <v>7488</v>
      </c>
      <c r="BK70" s="6">
        <v>690</v>
      </c>
      <c r="BL70" s="6">
        <f t="shared" si="2"/>
        <v>17940</v>
      </c>
      <c r="BM70" s="5" t="s">
        <v>296</v>
      </c>
      <c r="BO70" s="5" t="s">
        <v>386</v>
      </c>
      <c r="BP70" s="5" t="s">
        <v>298</v>
      </c>
      <c r="BQ70" s="5" t="s">
        <v>443</v>
      </c>
    </row>
    <row r="71" spans="1:69" x14ac:dyDescent="0.25">
      <c r="F71" t="s">
        <v>283</v>
      </c>
      <c r="G71" t="s">
        <v>283</v>
      </c>
      <c r="H71" t="s">
        <v>444</v>
      </c>
      <c r="I71" t="s">
        <v>445</v>
      </c>
      <c r="J71" s="5" t="s">
        <v>286</v>
      </c>
      <c r="K71" t="s">
        <v>287</v>
      </c>
      <c r="L71" t="s">
        <v>381</v>
      </c>
      <c r="M71" t="s">
        <v>382</v>
      </c>
      <c r="N71" t="s">
        <v>442</v>
      </c>
      <c r="O71" t="s">
        <v>384</v>
      </c>
      <c r="P71" t="s">
        <v>330</v>
      </c>
      <c r="Q71" t="s">
        <v>292</v>
      </c>
      <c r="R71" t="s">
        <v>446</v>
      </c>
      <c r="T71" s="13" t="s">
        <v>447</v>
      </c>
      <c r="V71" t="s">
        <v>309</v>
      </c>
      <c r="X71">
        <v>0</v>
      </c>
      <c r="Z71" t="s">
        <v>30</v>
      </c>
      <c r="AA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BH71">
        <f t="shared" si="0"/>
        <v>0</v>
      </c>
      <c r="BI71" s="4">
        <v>288</v>
      </c>
      <c r="BJ71" s="4">
        <f t="shared" si="1"/>
        <v>0</v>
      </c>
      <c r="BK71" s="4">
        <v>690</v>
      </c>
      <c r="BL71" s="4">
        <f t="shared" si="2"/>
        <v>0</v>
      </c>
      <c r="BM71" t="s">
        <v>296</v>
      </c>
      <c r="BO71" t="s">
        <v>386</v>
      </c>
      <c r="BP71" t="s">
        <v>300</v>
      </c>
      <c r="BQ71" t="s">
        <v>443</v>
      </c>
    </row>
    <row r="72" spans="1:69" s="5" customFormat="1" ht="215.1" customHeight="1" x14ac:dyDescent="0.25">
      <c r="A72"/>
      <c r="B72"/>
      <c r="C72"/>
      <c r="D72"/>
      <c r="E72"/>
      <c r="F72" s="5" t="s">
        <v>283</v>
      </c>
      <c r="G72" s="5" t="s">
        <v>283</v>
      </c>
      <c r="H72" s="5" t="s">
        <v>448</v>
      </c>
      <c r="I72" s="5" t="s">
        <v>449</v>
      </c>
      <c r="J72" s="5" t="s">
        <v>286</v>
      </c>
      <c r="K72" s="5" t="s">
        <v>287</v>
      </c>
      <c r="L72" s="5" t="s">
        <v>381</v>
      </c>
      <c r="M72" s="5" t="s">
        <v>382</v>
      </c>
      <c r="N72" s="5" t="s">
        <v>442</v>
      </c>
      <c r="O72" s="5" t="s">
        <v>384</v>
      </c>
      <c r="P72" s="5" t="s">
        <v>330</v>
      </c>
      <c r="Q72" s="5" t="s">
        <v>292</v>
      </c>
      <c r="R72" s="5" t="s">
        <v>450</v>
      </c>
      <c r="T72" s="14" t="s">
        <v>451</v>
      </c>
      <c r="V72" s="5" t="s">
        <v>309</v>
      </c>
      <c r="X72" s="5">
        <v>0</v>
      </c>
      <c r="Z72" s="5" t="s">
        <v>30</v>
      </c>
      <c r="AA72" s="5">
        <v>1</v>
      </c>
      <c r="AB72" s="5">
        <v>2</v>
      </c>
      <c r="AC72" s="5">
        <v>1</v>
      </c>
      <c r="AD72" s="5">
        <v>4</v>
      </c>
      <c r="AE72" s="5">
        <v>1</v>
      </c>
      <c r="AF72" s="5">
        <v>7</v>
      </c>
      <c r="AG72" s="5">
        <v>10</v>
      </c>
      <c r="AH72" s="5">
        <v>6</v>
      </c>
      <c r="AI72" s="5">
        <v>2</v>
      </c>
      <c r="AL72" s="5">
        <v>2</v>
      </c>
      <c r="BH72" s="5">
        <f t="shared" si="0"/>
        <v>36</v>
      </c>
      <c r="BI72" s="6">
        <v>288</v>
      </c>
      <c r="BJ72" s="6">
        <f t="shared" si="1"/>
        <v>10368</v>
      </c>
      <c r="BK72" s="6">
        <v>690</v>
      </c>
      <c r="BL72" s="6">
        <f t="shared" si="2"/>
        <v>24840</v>
      </c>
      <c r="BM72" s="5" t="s">
        <v>296</v>
      </c>
      <c r="BO72" s="5" t="s">
        <v>386</v>
      </c>
      <c r="BP72" s="5" t="s">
        <v>298</v>
      </c>
      <c r="BQ72" s="5" t="s">
        <v>443</v>
      </c>
    </row>
    <row r="73" spans="1:69" x14ac:dyDescent="0.25">
      <c r="F73" t="s">
        <v>283</v>
      </c>
      <c r="G73" t="s">
        <v>283</v>
      </c>
      <c r="H73" t="s">
        <v>448</v>
      </c>
      <c r="I73" t="s">
        <v>449</v>
      </c>
      <c r="J73" s="5" t="s">
        <v>286</v>
      </c>
      <c r="K73" t="s">
        <v>287</v>
      </c>
      <c r="L73" t="s">
        <v>381</v>
      </c>
      <c r="M73" t="s">
        <v>382</v>
      </c>
      <c r="N73" t="s">
        <v>442</v>
      </c>
      <c r="O73" t="s">
        <v>384</v>
      </c>
      <c r="P73" t="s">
        <v>330</v>
      </c>
      <c r="Q73" t="s">
        <v>292</v>
      </c>
      <c r="R73" t="s">
        <v>450</v>
      </c>
      <c r="T73" s="13" t="s">
        <v>451</v>
      </c>
      <c r="V73" t="s">
        <v>309</v>
      </c>
      <c r="X73">
        <v>0</v>
      </c>
      <c r="Z73" t="s">
        <v>30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L73" s="2">
        <v>0</v>
      </c>
      <c r="BH73">
        <f t="shared" si="0"/>
        <v>0</v>
      </c>
      <c r="BI73" s="4">
        <v>288</v>
      </c>
      <c r="BJ73" s="4">
        <f t="shared" si="1"/>
        <v>0</v>
      </c>
      <c r="BK73" s="4">
        <v>690</v>
      </c>
      <c r="BL73" s="4">
        <f t="shared" si="2"/>
        <v>0</v>
      </c>
      <c r="BM73" t="s">
        <v>296</v>
      </c>
      <c r="BO73" t="s">
        <v>386</v>
      </c>
      <c r="BP73" t="s">
        <v>300</v>
      </c>
      <c r="BQ73" t="s">
        <v>443</v>
      </c>
    </row>
    <row r="74" spans="1:69" s="5" customFormat="1" ht="215.1" customHeight="1" x14ac:dyDescent="0.25">
      <c r="A74" t="s">
        <v>282</v>
      </c>
      <c r="B74"/>
      <c r="C74"/>
      <c r="D74"/>
      <c r="E74"/>
      <c r="F74" s="5" t="s">
        <v>283</v>
      </c>
      <c r="G74" s="5" t="s">
        <v>283</v>
      </c>
      <c r="H74" s="5" t="s">
        <v>452</v>
      </c>
      <c r="I74" s="5" t="s">
        <v>453</v>
      </c>
      <c r="J74" s="5" t="s">
        <v>286</v>
      </c>
      <c r="K74" s="5" t="s">
        <v>287</v>
      </c>
      <c r="L74" s="5" t="s">
        <v>351</v>
      </c>
      <c r="M74" s="5" t="s">
        <v>454</v>
      </c>
      <c r="N74" s="5" t="s">
        <v>455</v>
      </c>
      <c r="O74" s="5" t="s">
        <v>456</v>
      </c>
      <c r="P74" s="5" t="s">
        <v>330</v>
      </c>
      <c r="Q74" s="5" t="s">
        <v>292</v>
      </c>
      <c r="R74" s="5" t="s">
        <v>457</v>
      </c>
      <c r="T74" s="14" t="s">
        <v>458</v>
      </c>
      <c r="V74" s="5" t="s">
        <v>295</v>
      </c>
      <c r="X74" s="5">
        <v>0</v>
      </c>
      <c r="Z74" s="5" t="s">
        <v>30</v>
      </c>
      <c r="AC74" s="5">
        <v>1</v>
      </c>
      <c r="AE74" s="5">
        <v>1</v>
      </c>
      <c r="AG74" s="5">
        <v>2</v>
      </c>
      <c r="AJ74" s="5">
        <v>1</v>
      </c>
      <c r="AK74" s="5">
        <v>1</v>
      </c>
      <c r="BH74" s="5">
        <f t="shared" si="0"/>
        <v>6</v>
      </c>
      <c r="BI74" s="6">
        <v>354</v>
      </c>
      <c r="BJ74" s="6">
        <f t="shared" si="1"/>
        <v>2124</v>
      </c>
      <c r="BK74" s="6">
        <v>850</v>
      </c>
      <c r="BL74" s="6">
        <f t="shared" si="2"/>
        <v>5100</v>
      </c>
      <c r="BM74" s="5" t="s">
        <v>296</v>
      </c>
      <c r="BO74" s="5" t="s">
        <v>459</v>
      </c>
      <c r="BP74" s="5" t="s">
        <v>298</v>
      </c>
      <c r="BQ74" s="5" t="s">
        <v>460</v>
      </c>
    </row>
    <row r="75" spans="1:69" ht="45" x14ac:dyDescent="0.25">
      <c r="F75" t="s">
        <v>283</v>
      </c>
      <c r="G75" t="s">
        <v>283</v>
      </c>
      <c r="H75" t="s">
        <v>452</v>
      </c>
      <c r="I75" t="s">
        <v>453</v>
      </c>
      <c r="J75" s="5" t="s">
        <v>286</v>
      </c>
      <c r="K75" t="s">
        <v>287</v>
      </c>
      <c r="L75" t="s">
        <v>351</v>
      </c>
      <c r="M75" t="s">
        <v>454</v>
      </c>
      <c r="N75" t="s">
        <v>455</v>
      </c>
      <c r="O75" t="s">
        <v>456</v>
      </c>
      <c r="P75" t="s">
        <v>330</v>
      </c>
      <c r="Q75" t="s">
        <v>292</v>
      </c>
      <c r="R75" t="s">
        <v>457</v>
      </c>
      <c r="T75" s="13" t="s">
        <v>458</v>
      </c>
      <c r="V75" t="s">
        <v>295</v>
      </c>
      <c r="X75">
        <v>0</v>
      </c>
      <c r="Z75" t="s">
        <v>30</v>
      </c>
      <c r="AC75" s="2">
        <v>0</v>
      </c>
      <c r="AE75" s="2">
        <v>0</v>
      </c>
      <c r="AG75" s="2">
        <v>0</v>
      </c>
      <c r="AJ75" s="2">
        <v>0</v>
      </c>
      <c r="AK75" s="2">
        <v>0</v>
      </c>
      <c r="BH75">
        <f t="shared" si="0"/>
        <v>0</v>
      </c>
      <c r="BI75" s="4">
        <v>354</v>
      </c>
      <c r="BJ75" s="4">
        <f t="shared" si="1"/>
        <v>0</v>
      </c>
      <c r="BK75" s="4">
        <v>850</v>
      </c>
      <c r="BL75" s="4">
        <f t="shared" si="2"/>
        <v>0</v>
      </c>
      <c r="BM75" t="s">
        <v>296</v>
      </c>
      <c r="BO75" t="s">
        <v>459</v>
      </c>
      <c r="BP75" t="s">
        <v>300</v>
      </c>
      <c r="BQ75" t="s">
        <v>460</v>
      </c>
    </row>
    <row r="76" spans="1:69" s="5" customFormat="1" ht="215.1" customHeight="1" x14ac:dyDescent="0.25">
      <c r="A76" t="s">
        <v>282</v>
      </c>
      <c r="B76"/>
      <c r="C76"/>
      <c r="D76"/>
      <c r="E76"/>
      <c r="F76" s="5" t="s">
        <v>283</v>
      </c>
      <c r="G76" s="5" t="s">
        <v>283</v>
      </c>
      <c r="H76" s="5" t="s">
        <v>461</v>
      </c>
      <c r="I76" s="5" t="s">
        <v>462</v>
      </c>
      <c r="J76" s="5" t="s">
        <v>286</v>
      </c>
      <c r="K76" s="5" t="s">
        <v>287</v>
      </c>
      <c r="L76" s="5" t="s">
        <v>351</v>
      </c>
      <c r="M76" s="5" t="s">
        <v>454</v>
      </c>
      <c r="N76" s="5" t="s">
        <v>463</v>
      </c>
      <c r="O76" s="5" t="s">
        <v>456</v>
      </c>
      <c r="P76" s="5" t="s">
        <v>464</v>
      </c>
      <c r="Q76" s="5" t="s">
        <v>292</v>
      </c>
      <c r="R76" s="5" t="s">
        <v>293</v>
      </c>
      <c r="T76" s="14" t="s">
        <v>294</v>
      </c>
      <c r="V76" s="5" t="s">
        <v>295</v>
      </c>
      <c r="X76" s="5">
        <v>0</v>
      </c>
      <c r="Z76" s="5" t="s">
        <v>30</v>
      </c>
      <c r="AG76" s="5">
        <v>1</v>
      </c>
      <c r="AJ76" s="5">
        <v>1</v>
      </c>
      <c r="BH76" s="5">
        <f t="shared" si="0"/>
        <v>2</v>
      </c>
      <c r="BI76" s="6">
        <v>354</v>
      </c>
      <c r="BJ76" s="6">
        <f t="shared" si="1"/>
        <v>708</v>
      </c>
      <c r="BK76" s="6">
        <v>850</v>
      </c>
      <c r="BL76" s="6">
        <f t="shared" si="2"/>
        <v>1700</v>
      </c>
      <c r="BM76" s="5" t="s">
        <v>296</v>
      </c>
      <c r="BO76" s="5" t="s">
        <v>459</v>
      </c>
      <c r="BP76" s="5" t="s">
        <v>298</v>
      </c>
      <c r="BQ76" s="5" t="s">
        <v>465</v>
      </c>
    </row>
    <row r="77" spans="1:69" x14ac:dyDescent="0.25">
      <c r="F77" t="s">
        <v>283</v>
      </c>
      <c r="G77" t="s">
        <v>283</v>
      </c>
      <c r="H77" t="s">
        <v>461</v>
      </c>
      <c r="I77" t="s">
        <v>462</v>
      </c>
      <c r="J77" s="5" t="s">
        <v>286</v>
      </c>
      <c r="K77" t="s">
        <v>287</v>
      </c>
      <c r="L77" t="s">
        <v>351</v>
      </c>
      <c r="M77" t="s">
        <v>454</v>
      </c>
      <c r="N77" t="s">
        <v>463</v>
      </c>
      <c r="O77" t="s">
        <v>456</v>
      </c>
      <c r="P77" t="s">
        <v>464</v>
      </c>
      <c r="Q77" t="s">
        <v>292</v>
      </c>
      <c r="R77" t="s">
        <v>293</v>
      </c>
      <c r="T77" s="13" t="s">
        <v>294</v>
      </c>
      <c r="V77" t="s">
        <v>295</v>
      </c>
      <c r="X77">
        <v>0</v>
      </c>
      <c r="Z77" t="s">
        <v>30</v>
      </c>
      <c r="AG77" s="2">
        <v>0</v>
      </c>
      <c r="AJ77" s="2">
        <v>0</v>
      </c>
      <c r="BH77">
        <f t="shared" si="0"/>
        <v>0</v>
      </c>
      <c r="BI77" s="4">
        <v>354</v>
      </c>
      <c r="BJ77" s="4">
        <f t="shared" si="1"/>
        <v>0</v>
      </c>
      <c r="BK77" s="4">
        <v>850</v>
      </c>
      <c r="BL77" s="4">
        <f t="shared" si="2"/>
        <v>0</v>
      </c>
      <c r="BM77" t="s">
        <v>296</v>
      </c>
      <c r="BO77" t="s">
        <v>459</v>
      </c>
      <c r="BP77" t="s">
        <v>300</v>
      </c>
      <c r="BQ77" t="s">
        <v>465</v>
      </c>
    </row>
    <row r="78" spans="1:69" s="5" customFormat="1" ht="215.1" customHeight="1" x14ac:dyDescent="0.25">
      <c r="A78"/>
      <c r="B78"/>
      <c r="C78"/>
      <c r="D78"/>
      <c r="E78"/>
      <c r="F78" s="5" t="s">
        <v>283</v>
      </c>
      <c r="G78" s="5" t="s">
        <v>283</v>
      </c>
      <c r="H78" s="5" t="s">
        <v>466</v>
      </c>
      <c r="I78" s="5" t="s">
        <v>467</v>
      </c>
      <c r="J78" s="5" t="s">
        <v>286</v>
      </c>
      <c r="K78" s="5" t="s">
        <v>287</v>
      </c>
      <c r="L78" s="5" t="s">
        <v>351</v>
      </c>
      <c r="M78" s="5" t="s">
        <v>454</v>
      </c>
      <c r="N78" s="5" t="s">
        <v>463</v>
      </c>
      <c r="O78" s="5" t="s">
        <v>456</v>
      </c>
      <c r="P78" s="5" t="s">
        <v>464</v>
      </c>
      <c r="Q78" s="5" t="s">
        <v>292</v>
      </c>
      <c r="R78" s="5" t="s">
        <v>468</v>
      </c>
      <c r="T78" s="14" t="s">
        <v>469</v>
      </c>
      <c r="V78" s="5" t="s">
        <v>295</v>
      </c>
      <c r="X78" s="5">
        <v>0</v>
      </c>
      <c r="Z78" s="5" t="s">
        <v>30</v>
      </c>
      <c r="AB78" s="5">
        <v>2</v>
      </c>
      <c r="AC78" s="5">
        <v>1</v>
      </c>
      <c r="AD78" s="5">
        <v>1</v>
      </c>
      <c r="AG78" s="5">
        <v>1</v>
      </c>
      <c r="AK78" s="5">
        <v>1</v>
      </c>
      <c r="BH78" s="5">
        <f t="shared" si="0"/>
        <v>6</v>
      </c>
      <c r="BI78" s="6">
        <v>354</v>
      </c>
      <c r="BJ78" s="6">
        <f t="shared" si="1"/>
        <v>2124</v>
      </c>
      <c r="BK78" s="6">
        <v>850</v>
      </c>
      <c r="BL78" s="6">
        <f t="shared" si="2"/>
        <v>5100</v>
      </c>
      <c r="BM78" s="5" t="s">
        <v>296</v>
      </c>
      <c r="BO78" s="5" t="s">
        <v>459</v>
      </c>
      <c r="BP78" s="5" t="s">
        <v>298</v>
      </c>
      <c r="BQ78" s="5" t="s">
        <v>465</v>
      </c>
    </row>
    <row r="79" spans="1:69" x14ac:dyDescent="0.25">
      <c r="F79" t="s">
        <v>283</v>
      </c>
      <c r="G79" t="s">
        <v>283</v>
      </c>
      <c r="H79" t="s">
        <v>466</v>
      </c>
      <c r="I79" t="s">
        <v>467</v>
      </c>
      <c r="J79" s="5" t="s">
        <v>286</v>
      </c>
      <c r="K79" t="s">
        <v>287</v>
      </c>
      <c r="L79" t="s">
        <v>351</v>
      </c>
      <c r="M79" t="s">
        <v>454</v>
      </c>
      <c r="N79" t="s">
        <v>463</v>
      </c>
      <c r="O79" t="s">
        <v>456</v>
      </c>
      <c r="P79" t="s">
        <v>464</v>
      </c>
      <c r="Q79" t="s">
        <v>292</v>
      </c>
      <c r="R79" t="s">
        <v>468</v>
      </c>
      <c r="T79" s="13" t="s">
        <v>469</v>
      </c>
      <c r="V79" t="s">
        <v>295</v>
      </c>
      <c r="X79">
        <v>0</v>
      </c>
      <c r="Z79" t="s">
        <v>30</v>
      </c>
      <c r="AB79" s="2">
        <v>0</v>
      </c>
      <c r="AC79" s="2">
        <v>0</v>
      </c>
      <c r="AD79" s="2">
        <v>0</v>
      </c>
      <c r="AG79" s="2">
        <v>0</v>
      </c>
      <c r="AK79" s="2">
        <v>0</v>
      </c>
      <c r="BH79">
        <f t="shared" si="0"/>
        <v>0</v>
      </c>
      <c r="BI79" s="4">
        <v>354</v>
      </c>
      <c r="BJ79" s="4">
        <f t="shared" si="1"/>
        <v>0</v>
      </c>
      <c r="BK79" s="4">
        <v>850</v>
      </c>
      <c r="BL79" s="4">
        <f t="shared" si="2"/>
        <v>0</v>
      </c>
      <c r="BM79" t="s">
        <v>296</v>
      </c>
      <c r="BO79" t="s">
        <v>459</v>
      </c>
      <c r="BP79" t="s">
        <v>300</v>
      </c>
      <c r="BQ79" t="s">
        <v>465</v>
      </c>
    </row>
    <row r="80" spans="1:69" s="5" customFormat="1" ht="215.1" customHeight="1" x14ac:dyDescent="0.25">
      <c r="A80"/>
      <c r="B80"/>
      <c r="C80"/>
      <c r="D80"/>
      <c r="E80"/>
      <c r="F80" s="5" t="s">
        <v>283</v>
      </c>
      <c r="G80" s="5" t="s">
        <v>283</v>
      </c>
      <c r="H80" s="5" t="s">
        <v>470</v>
      </c>
      <c r="I80" s="5" t="s">
        <v>471</v>
      </c>
      <c r="J80" s="5" t="s">
        <v>286</v>
      </c>
      <c r="K80" s="5" t="s">
        <v>287</v>
      </c>
      <c r="L80" s="5" t="s">
        <v>287</v>
      </c>
      <c r="M80" s="5" t="s">
        <v>327</v>
      </c>
      <c r="N80" s="5" t="s">
        <v>472</v>
      </c>
      <c r="O80" s="5" t="s">
        <v>290</v>
      </c>
      <c r="P80" s="5" t="s">
        <v>473</v>
      </c>
      <c r="Q80" s="5" t="s">
        <v>292</v>
      </c>
      <c r="R80" s="5" t="s">
        <v>474</v>
      </c>
      <c r="T80" s="14" t="s">
        <v>475</v>
      </c>
      <c r="V80" s="5" t="s">
        <v>295</v>
      </c>
      <c r="X80" s="5">
        <v>0</v>
      </c>
      <c r="Z80" s="5" t="s">
        <v>30</v>
      </c>
      <c r="AD80" s="5">
        <v>1</v>
      </c>
      <c r="AE80" s="5">
        <v>1</v>
      </c>
      <c r="AG80" s="5">
        <v>1</v>
      </c>
      <c r="AH80" s="5">
        <v>1</v>
      </c>
      <c r="AP80" s="5">
        <v>1</v>
      </c>
      <c r="BH80" s="5">
        <f t="shared" si="0"/>
        <v>5</v>
      </c>
      <c r="BI80" s="6">
        <v>271</v>
      </c>
      <c r="BJ80" s="6">
        <f t="shared" si="1"/>
        <v>1355</v>
      </c>
      <c r="BK80" s="6">
        <v>650</v>
      </c>
      <c r="BL80" s="6">
        <f t="shared" si="2"/>
        <v>3250</v>
      </c>
      <c r="BM80" s="5" t="s">
        <v>296</v>
      </c>
      <c r="BO80" s="5" t="s">
        <v>297</v>
      </c>
      <c r="BP80" s="5" t="s">
        <v>298</v>
      </c>
      <c r="BQ80" s="5" t="s">
        <v>476</v>
      </c>
    </row>
    <row r="81" spans="1:69" x14ac:dyDescent="0.25">
      <c r="F81" t="s">
        <v>283</v>
      </c>
      <c r="G81" t="s">
        <v>283</v>
      </c>
      <c r="H81" t="s">
        <v>470</v>
      </c>
      <c r="I81" t="s">
        <v>471</v>
      </c>
      <c r="J81" s="5" t="s">
        <v>286</v>
      </c>
      <c r="K81" t="s">
        <v>287</v>
      </c>
      <c r="L81" t="s">
        <v>287</v>
      </c>
      <c r="M81" t="s">
        <v>327</v>
      </c>
      <c r="N81" t="s">
        <v>472</v>
      </c>
      <c r="O81" t="s">
        <v>290</v>
      </c>
      <c r="P81" t="s">
        <v>473</v>
      </c>
      <c r="Q81" t="s">
        <v>292</v>
      </c>
      <c r="R81" t="s">
        <v>474</v>
      </c>
      <c r="T81" s="13" t="s">
        <v>475</v>
      </c>
      <c r="V81" t="s">
        <v>295</v>
      </c>
      <c r="X81">
        <v>0</v>
      </c>
      <c r="Z81" t="s">
        <v>30</v>
      </c>
      <c r="AD81" s="2">
        <v>0</v>
      </c>
      <c r="AE81" s="2">
        <v>0</v>
      </c>
      <c r="AG81" s="2">
        <v>0</v>
      </c>
      <c r="AH81" s="2">
        <v>0</v>
      </c>
      <c r="AP81" s="2">
        <v>0</v>
      </c>
      <c r="BH81">
        <f t="shared" si="0"/>
        <v>0</v>
      </c>
      <c r="BI81" s="4">
        <v>271</v>
      </c>
      <c r="BJ81" s="4">
        <f t="shared" si="1"/>
        <v>0</v>
      </c>
      <c r="BK81" s="4">
        <v>650</v>
      </c>
      <c r="BL81" s="4">
        <f t="shared" si="2"/>
        <v>0</v>
      </c>
      <c r="BM81" t="s">
        <v>296</v>
      </c>
      <c r="BO81" t="s">
        <v>297</v>
      </c>
      <c r="BP81" t="s">
        <v>300</v>
      </c>
      <c r="BQ81" t="s">
        <v>476</v>
      </c>
    </row>
    <row r="82" spans="1:69" s="5" customFormat="1" ht="215.1" customHeight="1" x14ac:dyDescent="0.25">
      <c r="A82"/>
      <c r="B82"/>
      <c r="C82"/>
      <c r="D82"/>
      <c r="E82"/>
      <c r="F82" s="5" t="s">
        <v>283</v>
      </c>
      <c r="G82" s="5" t="s">
        <v>283</v>
      </c>
      <c r="H82" s="5" t="s">
        <v>477</v>
      </c>
      <c r="I82" s="5" t="s">
        <v>478</v>
      </c>
      <c r="J82" s="5" t="s">
        <v>286</v>
      </c>
      <c r="K82" s="5" t="s">
        <v>287</v>
      </c>
      <c r="L82" s="5" t="s">
        <v>287</v>
      </c>
      <c r="M82" s="5" t="s">
        <v>327</v>
      </c>
      <c r="N82" s="5" t="s">
        <v>472</v>
      </c>
      <c r="O82" s="5" t="s">
        <v>290</v>
      </c>
      <c r="P82" s="5" t="s">
        <v>473</v>
      </c>
      <c r="Q82" s="5" t="s">
        <v>292</v>
      </c>
      <c r="R82" s="5" t="s">
        <v>364</v>
      </c>
      <c r="T82" s="14" t="s">
        <v>365</v>
      </c>
      <c r="V82" s="5" t="s">
        <v>309</v>
      </c>
      <c r="X82" s="5">
        <v>0</v>
      </c>
      <c r="Z82" s="5" t="s">
        <v>30</v>
      </c>
      <c r="AB82" s="5">
        <v>1</v>
      </c>
      <c r="AC82" s="5">
        <v>1</v>
      </c>
      <c r="BH82" s="5">
        <f t="shared" si="0"/>
        <v>2</v>
      </c>
      <c r="BI82" s="6">
        <v>271</v>
      </c>
      <c r="BJ82" s="6">
        <f t="shared" si="1"/>
        <v>542</v>
      </c>
      <c r="BK82" s="6">
        <v>650</v>
      </c>
      <c r="BL82" s="6">
        <f t="shared" si="2"/>
        <v>1300</v>
      </c>
      <c r="BM82" s="5" t="s">
        <v>296</v>
      </c>
      <c r="BO82" s="5" t="s">
        <v>297</v>
      </c>
      <c r="BP82" s="5" t="s">
        <v>298</v>
      </c>
      <c r="BQ82" s="5" t="s">
        <v>476</v>
      </c>
    </row>
    <row r="83" spans="1:69" x14ac:dyDescent="0.25">
      <c r="F83" t="s">
        <v>283</v>
      </c>
      <c r="G83" t="s">
        <v>283</v>
      </c>
      <c r="H83" t="s">
        <v>477</v>
      </c>
      <c r="I83" t="s">
        <v>478</v>
      </c>
      <c r="J83" s="5" t="s">
        <v>286</v>
      </c>
      <c r="K83" t="s">
        <v>287</v>
      </c>
      <c r="L83" t="s">
        <v>287</v>
      </c>
      <c r="M83" t="s">
        <v>327</v>
      </c>
      <c r="N83" t="s">
        <v>472</v>
      </c>
      <c r="O83" t="s">
        <v>290</v>
      </c>
      <c r="P83" t="s">
        <v>473</v>
      </c>
      <c r="Q83" t="s">
        <v>292</v>
      </c>
      <c r="R83" t="s">
        <v>364</v>
      </c>
      <c r="T83" s="13" t="s">
        <v>365</v>
      </c>
      <c r="V83" t="s">
        <v>309</v>
      </c>
      <c r="X83">
        <v>0</v>
      </c>
      <c r="Z83" t="s">
        <v>30</v>
      </c>
      <c r="AB83" s="2">
        <v>0</v>
      </c>
      <c r="AC83" s="2">
        <v>0</v>
      </c>
      <c r="BH83">
        <f t="shared" si="0"/>
        <v>0</v>
      </c>
      <c r="BI83" s="4">
        <v>271</v>
      </c>
      <c r="BJ83" s="4">
        <f t="shared" si="1"/>
        <v>0</v>
      </c>
      <c r="BK83" s="4">
        <v>650</v>
      </c>
      <c r="BL83" s="4">
        <f t="shared" si="2"/>
        <v>0</v>
      </c>
      <c r="BM83" t="s">
        <v>296</v>
      </c>
      <c r="BO83" t="s">
        <v>297</v>
      </c>
      <c r="BP83" t="s">
        <v>300</v>
      </c>
      <c r="BQ83" t="s">
        <v>476</v>
      </c>
    </row>
    <row r="84" spans="1:69" s="5" customFormat="1" ht="215.1" customHeight="1" x14ac:dyDescent="0.25">
      <c r="A84"/>
      <c r="B84"/>
      <c r="C84"/>
      <c r="D84"/>
      <c r="E84"/>
      <c r="F84" s="5" t="s">
        <v>283</v>
      </c>
      <c r="G84" s="5" t="s">
        <v>283</v>
      </c>
      <c r="H84" s="5" t="s">
        <v>479</v>
      </c>
      <c r="I84" s="5" t="s">
        <v>480</v>
      </c>
      <c r="J84" s="5" t="s">
        <v>286</v>
      </c>
      <c r="K84" s="5" t="s">
        <v>287</v>
      </c>
      <c r="L84" s="5" t="s">
        <v>287</v>
      </c>
      <c r="M84" s="5" t="s">
        <v>327</v>
      </c>
      <c r="N84" s="5" t="s">
        <v>472</v>
      </c>
      <c r="O84" s="5" t="s">
        <v>290</v>
      </c>
      <c r="P84" s="5" t="s">
        <v>481</v>
      </c>
      <c r="Q84" s="5" t="s">
        <v>355</v>
      </c>
      <c r="R84" s="5" t="s">
        <v>482</v>
      </c>
      <c r="T84" s="14" t="s">
        <v>483</v>
      </c>
      <c r="V84" s="5" t="s">
        <v>309</v>
      </c>
      <c r="X84" s="5">
        <v>0</v>
      </c>
      <c r="Z84" s="5" t="s">
        <v>30</v>
      </c>
      <c r="AF84" s="5">
        <v>2</v>
      </c>
      <c r="AG84" s="5">
        <v>1</v>
      </c>
      <c r="AI84" s="5">
        <v>1</v>
      </c>
      <c r="BH84" s="5">
        <f t="shared" si="0"/>
        <v>4</v>
      </c>
      <c r="BI84" s="6">
        <v>217</v>
      </c>
      <c r="BJ84" s="6">
        <f t="shared" si="1"/>
        <v>868</v>
      </c>
      <c r="BK84" s="6">
        <v>520</v>
      </c>
      <c r="BL84" s="6">
        <f t="shared" si="2"/>
        <v>2080</v>
      </c>
      <c r="BM84" s="5" t="s">
        <v>296</v>
      </c>
      <c r="BO84" s="5" t="s">
        <v>297</v>
      </c>
      <c r="BP84" s="5" t="s">
        <v>298</v>
      </c>
      <c r="BQ84" s="5" t="s">
        <v>476</v>
      </c>
    </row>
    <row r="85" spans="1:69" x14ac:dyDescent="0.25">
      <c r="F85" t="s">
        <v>283</v>
      </c>
      <c r="G85" t="s">
        <v>283</v>
      </c>
      <c r="H85" t="s">
        <v>479</v>
      </c>
      <c r="I85" t="s">
        <v>480</v>
      </c>
      <c r="J85" s="5" t="s">
        <v>286</v>
      </c>
      <c r="K85" t="s">
        <v>287</v>
      </c>
      <c r="L85" t="s">
        <v>287</v>
      </c>
      <c r="M85" t="s">
        <v>327</v>
      </c>
      <c r="N85" t="s">
        <v>472</v>
      </c>
      <c r="O85" t="s">
        <v>290</v>
      </c>
      <c r="P85" t="s">
        <v>481</v>
      </c>
      <c r="Q85" t="s">
        <v>355</v>
      </c>
      <c r="R85" t="s">
        <v>482</v>
      </c>
      <c r="T85" s="13" t="s">
        <v>483</v>
      </c>
      <c r="V85" t="s">
        <v>309</v>
      </c>
      <c r="X85">
        <v>0</v>
      </c>
      <c r="Z85" t="s">
        <v>30</v>
      </c>
      <c r="AF85" s="2">
        <v>0</v>
      </c>
      <c r="AG85" s="2">
        <v>0</v>
      </c>
      <c r="AI85" s="2">
        <v>0</v>
      </c>
      <c r="BH85">
        <f t="shared" si="0"/>
        <v>0</v>
      </c>
      <c r="BI85" s="4">
        <v>217</v>
      </c>
      <c r="BJ85" s="4">
        <f t="shared" si="1"/>
        <v>0</v>
      </c>
      <c r="BK85" s="4">
        <v>520</v>
      </c>
      <c r="BL85" s="4">
        <f t="shared" si="2"/>
        <v>0</v>
      </c>
      <c r="BM85" t="s">
        <v>296</v>
      </c>
      <c r="BO85" t="s">
        <v>297</v>
      </c>
      <c r="BP85" t="s">
        <v>300</v>
      </c>
      <c r="BQ85" t="s">
        <v>476</v>
      </c>
    </row>
    <row r="86" spans="1:69" s="5" customFormat="1" ht="215.1" customHeight="1" x14ac:dyDescent="0.25">
      <c r="A86" t="s">
        <v>282</v>
      </c>
      <c r="B86"/>
      <c r="C86"/>
      <c r="D86"/>
      <c r="E86"/>
      <c r="F86" s="5" t="s">
        <v>283</v>
      </c>
      <c r="G86" s="5" t="s">
        <v>283</v>
      </c>
      <c r="H86" s="5" t="s">
        <v>484</v>
      </c>
      <c r="I86" s="5" t="s">
        <v>485</v>
      </c>
      <c r="J86" s="5" t="s">
        <v>286</v>
      </c>
      <c r="K86" s="5" t="s">
        <v>287</v>
      </c>
      <c r="L86" s="5" t="s">
        <v>287</v>
      </c>
      <c r="M86" s="5" t="s">
        <v>327</v>
      </c>
      <c r="N86" s="5" t="s">
        <v>486</v>
      </c>
      <c r="O86" s="5" t="s">
        <v>290</v>
      </c>
      <c r="P86" s="5" t="s">
        <v>487</v>
      </c>
      <c r="Q86" s="5" t="s">
        <v>292</v>
      </c>
      <c r="R86" s="5" t="s">
        <v>488</v>
      </c>
      <c r="T86" s="14" t="s">
        <v>489</v>
      </c>
      <c r="V86" s="5" t="s">
        <v>295</v>
      </c>
      <c r="X86" s="5">
        <v>0</v>
      </c>
      <c r="Z86" s="5" t="s">
        <v>30</v>
      </c>
      <c r="AC86" s="5">
        <v>4</v>
      </c>
      <c r="AI86" s="5">
        <v>1</v>
      </c>
      <c r="BH86" s="5">
        <f t="shared" si="0"/>
        <v>5</v>
      </c>
      <c r="BI86" s="6">
        <v>196</v>
      </c>
      <c r="BJ86" s="6">
        <f t="shared" si="1"/>
        <v>980</v>
      </c>
      <c r="BK86" s="6">
        <v>470</v>
      </c>
      <c r="BL86" s="6">
        <f t="shared" si="2"/>
        <v>2350</v>
      </c>
      <c r="BM86" s="5" t="s">
        <v>296</v>
      </c>
      <c r="BO86" s="5" t="s">
        <v>297</v>
      </c>
      <c r="BP86" s="5" t="s">
        <v>298</v>
      </c>
      <c r="BQ86" s="5" t="s">
        <v>490</v>
      </c>
    </row>
    <row r="87" spans="1:69" x14ac:dyDescent="0.25">
      <c r="F87" t="s">
        <v>283</v>
      </c>
      <c r="G87" t="s">
        <v>283</v>
      </c>
      <c r="H87" t="s">
        <v>484</v>
      </c>
      <c r="I87" t="s">
        <v>485</v>
      </c>
      <c r="J87" s="5" t="s">
        <v>286</v>
      </c>
      <c r="K87" t="s">
        <v>287</v>
      </c>
      <c r="L87" t="s">
        <v>287</v>
      </c>
      <c r="M87" t="s">
        <v>327</v>
      </c>
      <c r="N87" t="s">
        <v>486</v>
      </c>
      <c r="O87" t="s">
        <v>290</v>
      </c>
      <c r="P87" t="s">
        <v>487</v>
      </c>
      <c r="Q87" t="s">
        <v>292</v>
      </c>
      <c r="R87" t="s">
        <v>488</v>
      </c>
      <c r="T87" s="13" t="s">
        <v>489</v>
      </c>
      <c r="V87" t="s">
        <v>295</v>
      </c>
      <c r="X87">
        <v>0</v>
      </c>
      <c r="Z87" t="s">
        <v>30</v>
      </c>
      <c r="AC87" s="2">
        <v>0</v>
      </c>
      <c r="AI87" s="2">
        <v>0</v>
      </c>
      <c r="BH87">
        <f t="shared" si="0"/>
        <v>0</v>
      </c>
      <c r="BI87" s="4">
        <v>196</v>
      </c>
      <c r="BJ87" s="4">
        <f t="shared" si="1"/>
        <v>0</v>
      </c>
      <c r="BK87" s="4">
        <v>470</v>
      </c>
      <c r="BL87" s="4">
        <f t="shared" si="2"/>
        <v>0</v>
      </c>
      <c r="BM87" t="s">
        <v>296</v>
      </c>
      <c r="BO87" t="s">
        <v>297</v>
      </c>
      <c r="BP87" t="s">
        <v>300</v>
      </c>
      <c r="BQ87" t="s">
        <v>490</v>
      </c>
    </row>
    <row r="88" spans="1:69" s="5" customFormat="1" ht="215.1" customHeight="1" x14ac:dyDescent="0.25">
      <c r="A88" t="s">
        <v>282</v>
      </c>
      <c r="B88"/>
      <c r="C88"/>
      <c r="D88"/>
      <c r="E88"/>
      <c r="F88" s="5" t="s">
        <v>283</v>
      </c>
      <c r="G88" s="5" t="s">
        <v>283</v>
      </c>
      <c r="H88" s="5" t="s">
        <v>491</v>
      </c>
      <c r="I88" s="5" t="s">
        <v>492</v>
      </c>
      <c r="J88" s="5" t="s">
        <v>286</v>
      </c>
      <c r="K88" s="5" t="s">
        <v>287</v>
      </c>
      <c r="L88" s="5" t="s">
        <v>287</v>
      </c>
      <c r="M88" s="5" t="s">
        <v>327</v>
      </c>
      <c r="N88" s="5" t="s">
        <v>493</v>
      </c>
      <c r="O88" s="5" t="s">
        <v>290</v>
      </c>
      <c r="P88" s="5" t="s">
        <v>330</v>
      </c>
      <c r="Q88" s="5" t="s">
        <v>292</v>
      </c>
      <c r="R88" s="5" t="s">
        <v>494</v>
      </c>
      <c r="T88" s="14" t="s">
        <v>495</v>
      </c>
      <c r="V88" s="5" t="s">
        <v>295</v>
      </c>
      <c r="X88" s="5">
        <v>0</v>
      </c>
      <c r="Z88" s="5" t="s">
        <v>30</v>
      </c>
      <c r="AG88" s="5">
        <v>1</v>
      </c>
      <c r="AK88" s="5">
        <v>1</v>
      </c>
      <c r="BH88" s="5">
        <f t="shared" ref="BH88:BH151" si="3">SUM(AA88:BG88)</f>
        <v>2</v>
      </c>
      <c r="BI88" s="6">
        <v>237</v>
      </c>
      <c r="BJ88" s="6">
        <f t="shared" ref="BJ88:BJ151" si="4">BI88*BH88</f>
        <v>474</v>
      </c>
      <c r="BK88" s="6">
        <v>570</v>
      </c>
      <c r="BL88" s="6">
        <f t="shared" ref="BL88:BL151" si="5">BK88*BH88</f>
        <v>1140</v>
      </c>
      <c r="BM88" s="5" t="s">
        <v>296</v>
      </c>
      <c r="BO88" s="5" t="s">
        <v>297</v>
      </c>
      <c r="BP88" s="5" t="s">
        <v>298</v>
      </c>
      <c r="BQ88" s="5" t="s">
        <v>496</v>
      </c>
    </row>
    <row r="89" spans="1:69" ht="30" x14ac:dyDescent="0.25">
      <c r="F89" t="s">
        <v>283</v>
      </c>
      <c r="G89" t="s">
        <v>283</v>
      </c>
      <c r="H89" t="s">
        <v>491</v>
      </c>
      <c r="I89" t="s">
        <v>492</v>
      </c>
      <c r="J89" s="5" t="s">
        <v>286</v>
      </c>
      <c r="K89" t="s">
        <v>287</v>
      </c>
      <c r="L89" t="s">
        <v>287</v>
      </c>
      <c r="M89" t="s">
        <v>327</v>
      </c>
      <c r="N89" t="s">
        <v>493</v>
      </c>
      <c r="O89" t="s">
        <v>290</v>
      </c>
      <c r="P89" t="s">
        <v>330</v>
      </c>
      <c r="Q89" t="s">
        <v>292</v>
      </c>
      <c r="R89" t="s">
        <v>494</v>
      </c>
      <c r="T89" s="13" t="s">
        <v>495</v>
      </c>
      <c r="V89" t="s">
        <v>295</v>
      </c>
      <c r="X89">
        <v>0</v>
      </c>
      <c r="Z89" t="s">
        <v>30</v>
      </c>
      <c r="AG89" s="2">
        <v>0</v>
      </c>
      <c r="AK89" s="2">
        <v>0</v>
      </c>
      <c r="BH89">
        <f t="shared" si="3"/>
        <v>0</v>
      </c>
      <c r="BI89" s="4">
        <v>237</v>
      </c>
      <c r="BJ89" s="4">
        <f t="shared" si="4"/>
        <v>0</v>
      </c>
      <c r="BK89" s="4">
        <v>570</v>
      </c>
      <c r="BL89" s="4">
        <f t="shared" si="5"/>
        <v>0</v>
      </c>
      <c r="BM89" t="s">
        <v>296</v>
      </c>
      <c r="BO89" t="s">
        <v>297</v>
      </c>
      <c r="BP89" t="s">
        <v>300</v>
      </c>
      <c r="BQ89" t="s">
        <v>496</v>
      </c>
    </row>
    <row r="90" spans="1:69" s="5" customFormat="1" ht="215.1" customHeight="1" x14ac:dyDescent="0.25">
      <c r="A90" t="s">
        <v>282</v>
      </c>
      <c r="B90"/>
      <c r="C90"/>
      <c r="D90"/>
      <c r="E90"/>
      <c r="F90" s="5" t="s">
        <v>283</v>
      </c>
      <c r="G90" s="5" t="s">
        <v>283</v>
      </c>
      <c r="H90" s="5" t="s">
        <v>497</v>
      </c>
      <c r="I90" s="5" t="s">
        <v>498</v>
      </c>
      <c r="J90" s="5" t="s">
        <v>286</v>
      </c>
      <c r="K90" s="5" t="s">
        <v>287</v>
      </c>
      <c r="L90" s="5" t="s">
        <v>287</v>
      </c>
      <c r="M90" s="5" t="s">
        <v>327</v>
      </c>
      <c r="N90" s="5" t="s">
        <v>499</v>
      </c>
      <c r="O90" s="5" t="s">
        <v>290</v>
      </c>
      <c r="P90" s="5" t="s">
        <v>330</v>
      </c>
      <c r="Q90" s="5" t="s">
        <v>292</v>
      </c>
      <c r="R90" s="5" t="s">
        <v>500</v>
      </c>
      <c r="T90" s="14" t="s">
        <v>501</v>
      </c>
      <c r="V90" s="5" t="s">
        <v>295</v>
      </c>
      <c r="X90" s="5">
        <v>0</v>
      </c>
      <c r="Z90" s="5" t="s">
        <v>30</v>
      </c>
      <c r="AB90" s="5">
        <v>1</v>
      </c>
      <c r="AE90" s="5">
        <v>1</v>
      </c>
      <c r="AF90" s="5">
        <v>2</v>
      </c>
      <c r="AG90" s="5">
        <v>1</v>
      </c>
      <c r="AI90" s="5">
        <v>1</v>
      </c>
      <c r="AK90" s="5">
        <v>1</v>
      </c>
      <c r="BH90" s="5">
        <f t="shared" si="3"/>
        <v>7</v>
      </c>
      <c r="BI90" s="6">
        <v>287</v>
      </c>
      <c r="BJ90" s="6">
        <f t="shared" si="4"/>
        <v>2009</v>
      </c>
      <c r="BK90" s="6">
        <v>690</v>
      </c>
      <c r="BL90" s="6">
        <f t="shared" si="5"/>
        <v>4830</v>
      </c>
      <c r="BM90" s="5" t="s">
        <v>296</v>
      </c>
      <c r="BO90" s="5" t="s">
        <v>297</v>
      </c>
      <c r="BP90" s="5" t="s">
        <v>298</v>
      </c>
      <c r="BQ90" s="5" t="s">
        <v>502</v>
      </c>
    </row>
    <row r="91" spans="1:69" ht="30" x14ac:dyDescent="0.25">
      <c r="F91" t="s">
        <v>283</v>
      </c>
      <c r="G91" t="s">
        <v>283</v>
      </c>
      <c r="H91" t="s">
        <v>497</v>
      </c>
      <c r="I91" t="s">
        <v>498</v>
      </c>
      <c r="J91" s="5" t="s">
        <v>286</v>
      </c>
      <c r="K91" t="s">
        <v>287</v>
      </c>
      <c r="L91" t="s">
        <v>287</v>
      </c>
      <c r="M91" t="s">
        <v>327</v>
      </c>
      <c r="N91" t="s">
        <v>499</v>
      </c>
      <c r="O91" t="s">
        <v>290</v>
      </c>
      <c r="P91" t="s">
        <v>330</v>
      </c>
      <c r="Q91" t="s">
        <v>292</v>
      </c>
      <c r="R91" t="s">
        <v>500</v>
      </c>
      <c r="T91" s="13" t="s">
        <v>501</v>
      </c>
      <c r="V91" t="s">
        <v>295</v>
      </c>
      <c r="X91">
        <v>0</v>
      </c>
      <c r="Z91" t="s">
        <v>30</v>
      </c>
      <c r="AB91" s="2">
        <v>0</v>
      </c>
      <c r="AE91" s="2">
        <v>0</v>
      </c>
      <c r="AF91" s="2">
        <v>0</v>
      </c>
      <c r="AG91" s="2">
        <v>0</v>
      </c>
      <c r="AI91" s="2">
        <v>0</v>
      </c>
      <c r="AK91" s="2">
        <v>0</v>
      </c>
      <c r="BH91">
        <f t="shared" si="3"/>
        <v>0</v>
      </c>
      <c r="BI91" s="4">
        <v>287</v>
      </c>
      <c r="BJ91" s="4">
        <f t="shared" si="4"/>
        <v>0</v>
      </c>
      <c r="BK91" s="4">
        <v>690</v>
      </c>
      <c r="BL91" s="4">
        <f t="shared" si="5"/>
        <v>0</v>
      </c>
      <c r="BM91" t="s">
        <v>296</v>
      </c>
      <c r="BO91" t="s">
        <v>297</v>
      </c>
      <c r="BP91" t="s">
        <v>300</v>
      </c>
      <c r="BQ91" t="s">
        <v>502</v>
      </c>
    </row>
    <row r="92" spans="1:69" s="5" customFormat="1" ht="215.1" customHeight="1" x14ac:dyDescent="0.25">
      <c r="A92" t="s">
        <v>282</v>
      </c>
      <c r="B92"/>
      <c r="C92"/>
      <c r="D92"/>
      <c r="E92"/>
      <c r="F92" s="5" t="s">
        <v>283</v>
      </c>
      <c r="G92" s="5" t="s">
        <v>283</v>
      </c>
      <c r="H92" s="5" t="s">
        <v>503</v>
      </c>
      <c r="I92" s="5" t="s">
        <v>504</v>
      </c>
      <c r="J92" s="5" t="s">
        <v>286</v>
      </c>
      <c r="K92" s="5" t="s">
        <v>287</v>
      </c>
      <c r="L92" s="5" t="s">
        <v>287</v>
      </c>
      <c r="M92" s="5" t="s">
        <v>327</v>
      </c>
      <c r="N92" s="5" t="s">
        <v>499</v>
      </c>
      <c r="O92" s="5" t="s">
        <v>290</v>
      </c>
      <c r="P92" s="5" t="s">
        <v>330</v>
      </c>
      <c r="Q92" s="5" t="s">
        <v>292</v>
      </c>
      <c r="R92" s="5" t="s">
        <v>505</v>
      </c>
      <c r="T92" s="14" t="s">
        <v>506</v>
      </c>
      <c r="V92" s="5" t="s">
        <v>295</v>
      </c>
      <c r="X92" s="5">
        <v>0</v>
      </c>
      <c r="Z92" s="5" t="s">
        <v>30</v>
      </c>
      <c r="AC92" s="5">
        <v>2</v>
      </c>
      <c r="AD92" s="5">
        <v>2</v>
      </c>
      <c r="AF92" s="5">
        <v>1</v>
      </c>
      <c r="AG92" s="5">
        <v>1</v>
      </c>
      <c r="AH92" s="5">
        <v>1</v>
      </c>
      <c r="BH92" s="5">
        <f t="shared" si="3"/>
        <v>7</v>
      </c>
      <c r="BI92" s="6">
        <v>287</v>
      </c>
      <c r="BJ92" s="6">
        <f t="shared" si="4"/>
        <v>2009</v>
      </c>
      <c r="BK92" s="6">
        <v>690</v>
      </c>
      <c r="BL92" s="6">
        <f t="shared" si="5"/>
        <v>4830</v>
      </c>
      <c r="BM92" s="5" t="s">
        <v>296</v>
      </c>
      <c r="BO92" s="5" t="s">
        <v>297</v>
      </c>
      <c r="BP92" s="5" t="s">
        <v>298</v>
      </c>
      <c r="BQ92" s="5" t="s">
        <v>502</v>
      </c>
    </row>
    <row r="93" spans="1:69" ht="30" x14ac:dyDescent="0.25">
      <c r="F93" t="s">
        <v>283</v>
      </c>
      <c r="G93" t="s">
        <v>283</v>
      </c>
      <c r="H93" t="s">
        <v>503</v>
      </c>
      <c r="I93" t="s">
        <v>504</v>
      </c>
      <c r="J93" s="5" t="s">
        <v>286</v>
      </c>
      <c r="K93" t="s">
        <v>287</v>
      </c>
      <c r="L93" t="s">
        <v>287</v>
      </c>
      <c r="M93" t="s">
        <v>327</v>
      </c>
      <c r="N93" t="s">
        <v>499</v>
      </c>
      <c r="O93" t="s">
        <v>290</v>
      </c>
      <c r="P93" t="s">
        <v>330</v>
      </c>
      <c r="Q93" t="s">
        <v>292</v>
      </c>
      <c r="R93" t="s">
        <v>505</v>
      </c>
      <c r="T93" s="13" t="s">
        <v>506</v>
      </c>
      <c r="V93" t="s">
        <v>295</v>
      </c>
      <c r="X93">
        <v>0</v>
      </c>
      <c r="Z93" t="s">
        <v>30</v>
      </c>
      <c r="AC93" s="2">
        <v>0</v>
      </c>
      <c r="AD93" s="2">
        <v>0</v>
      </c>
      <c r="AF93" s="2">
        <v>0</v>
      </c>
      <c r="AG93" s="2">
        <v>0</v>
      </c>
      <c r="AH93" s="2">
        <v>0</v>
      </c>
      <c r="BH93">
        <f t="shared" si="3"/>
        <v>0</v>
      </c>
      <c r="BI93" s="4">
        <v>287</v>
      </c>
      <c r="BJ93" s="4">
        <f t="shared" si="4"/>
        <v>0</v>
      </c>
      <c r="BK93" s="4">
        <v>690</v>
      </c>
      <c r="BL93" s="4">
        <f t="shared" si="5"/>
        <v>0</v>
      </c>
      <c r="BM93" t="s">
        <v>296</v>
      </c>
      <c r="BO93" t="s">
        <v>297</v>
      </c>
      <c r="BP93" t="s">
        <v>300</v>
      </c>
      <c r="BQ93" t="s">
        <v>502</v>
      </c>
    </row>
    <row r="94" spans="1:69" s="5" customFormat="1" ht="215.1" customHeight="1" x14ac:dyDescent="0.25">
      <c r="A94" t="s">
        <v>282</v>
      </c>
      <c r="B94"/>
      <c r="C94"/>
      <c r="D94"/>
      <c r="E94"/>
      <c r="F94" s="5" t="s">
        <v>283</v>
      </c>
      <c r="G94" s="5" t="s">
        <v>283</v>
      </c>
      <c r="H94" s="5" t="s">
        <v>507</v>
      </c>
      <c r="I94" s="5" t="s">
        <v>508</v>
      </c>
      <c r="J94" s="5" t="s">
        <v>286</v>
      </c>
      <c r="K94" s="5" t="s">
        <v>287</v>
      </c>
      <c r="L94" s="5" t="s">
        <v>287</v>
      </c>
      <c r="M94" s="5" t="s">
        <v>327</v>
      </c>
      <c r="N94" s="5" t="s">
        <v>509</v>
      </c>
      <c r="O94" s="5" t="s">
        <v>290</v>
      </c>
      <c r="P94" s="5" t="s">
        <v>510</v>
      </c>
      <c r="Q94" s="5" t="s">
        <v>292</v>
      </c>
      <c r="R94" s="5" t="s">
        <v>511</v>
      </c>
      <c r="T94" s="14" t="s">
        <v>512</v>
      </c>
      <c r="V94" s="5" t="s">
        <v>295</v>
      </c>
      <c r="X94" s="5">
        <v>0</v>
      </c>
      <c r="Z94" s="5" t="s">
        <v>30</v>
      </c>
      <c r="AG94" s="5">
        <v>1</v>
      </c>
      <c r="AK94" s="5">
        <v>1</v>
      </c>
      <c r="BH94" s="5">
        <f t="shared" si="3"/>
        <v>2</v>
      </c>
      <c r="BI94" s="6">
        <v>258</v>
      </c>
      <c r="BJ94" s="6">
        <f t="shared" si="4"/>
        <v>516</v>
      </c>
      <c r="BK94" s="6">
        <v>620</v>
      </c>
      <c r="BL94" s="6">
        <f t="shared" si="5"/>
        <v>1240</v>
      </c>
      <c r="BM94" s="5" t="s">
        <v>296</v>
      </c>
      <c r="BO94" s="5" t="s">
        <v>297</v>
      </c>
      <c r="BP94" s="5" t="s">
        <v>298</v>
      </c>
      <c r="BQ94" s="5" t="s">
        <v>513</v>
      </c>
    </row>
    <row r="95" spans="1:69" ht="30" x14ac:dyDescent="0.25">
      <c r="F95" t="s">
        <v>283</v>
      </c>
      <c r="G95" t="s">
        <v>283</v>
      </c>
      <c r="H95" t="s">
        <v>507</v>
      </c>
      <c r="I95" t="s">
        <v>508</v>
      </c>
      <c r="J95" s="5" t="s">
        <v>286</v>
      </c>
      <c r="K95" t="s">
        <v>287</v>
      </c>
      <c r="L95" t="s">
        <v>287</v>
      </c>
      <c r="M95" t="s">
        <v>327</v>
      </c>
      <c r="N95" t="s">
        <v>509</v>
      </c>
      <c r="O95" t="s">
        <v>290</v>
      </c>
      <c r="P95" t="s">
        <v>510</v>
      </c>
      <c r="Q95" t="s">
        <v>292</v>
      </c>
      <c r="R95" t="s">
        <v>511</v>
      </c>
      <c r="T95" s="13" t="s">
        <v>512</v>
      </c>
      <c r="V95" t="s">
        <v>295</v>
      </c>
      <c r="X95">
        <v>0</v>
      </c>
      <c r="Z95" t="s">
        <v>30</v>
      </c>
      <c r="AG95" s="2">
        <v>0</v>
      </c>
      <c r="AK95" s="2">
        <v>0</v>
      </c>
      <c r="BH95">
        <f t="shared" si="3"/>
        <v>0</v>
      </c>
      <c r="BI95" s="4">
        <v>258</v>
      </c>
      <c r="BJ95" s="4">
        <f t="shared" si="4"/>
        <v>0</v>
      </c>
      <c r="BK95" s="4">
        <v>620</v>
      </c>
      <c r="BL95" s="4">
        <f t="shared" si="5"/>
        <v>0</v>
      </c>
      <c r="BM95" t="s">
        <v>296</v>
      </c>
      <c r="BO95" t="s">
        <v>297</v>
      </c>
      <c r="BP95" t="s">
        <v>300</v>
      </c>
      <c r="BQ95" t="s">
        <v>513</v>
      </c>
    </row>
    <row r="96" spans="1:69" s="5" customFormat="1" ht="215.1" customHeight="1" x14ac:dyDescent="0.25">
      <c r="A96"/>
      <c r="B96"/>
      <c r="C96"/>
      <c r="D96"/>
      <c r="E96"/>
      <c r="F96" s="5" t="s">
        <v>283</v>
      </c>
      <c r="G96" s="5" t="s">
        <v>283</v>
      </c>
      <c r="H96" s="5" t="s">
        <v>514</v>
      </c>
      <c r="I96" s="5" t="s">
        <v>515</v>
      </c>
      <c r="J96" s="5" t="s">
        <v>286</v>
      </c>
      <c r="K96" s="5" t="s">
        <v>287</v>
      </c>
      <c r="L96" s="5" t="s">
        <v>287</v>
      </c>
      <c r="M96" s="5" t="s">
        <v>327</v>
      </c>
      <c r="N96" s="5" t="s">
        <v>516</v>
      </c>
      <c r="O96" s="5" t="s">
        <v>304</v>
      </c>
      <c r="P96" s="5" t="s">
        <v>305</v>
      </c>
      <c r="Q96" s="5" t="s">
        <v>321</v>
      </c>
      <c r="R96" s="5" t="s">
        <v>517</v>
      </c>
      <c r="T96" s="14" t="s">
        <v>518</v>
      </c>
      <c r="V96" s="5" t="s">
        <v>309</v>
      </c>
      <c r="X96" s="5">
        <v>0</v>
      </c>
      <c r="Z96" s="5" t="s">
        <v>30</v>
      </c>
      <c r="AC96" s="5">
        <v>1</v>
      </c>
      <c r="AD96" s="5">
        <v>1</v>
      </c>
      <c r="AE96" s="5">
        <v>1</v>
      </c>
      <c r="BH96" s="5">
        <f t="shared" si="3"/>
        <v>3</v>
      </c>
      <c r="BI96" s="6">
        <v>342</v>
      </c>
      <c r="BJ96" s="6">
        <f t="shared" si="4"/>
        <v>1026</v>
      </c>
      <c r="BK96" s="6">
        <v>820</v>
      </c>
      <c r="BL96" s="6">
        <f t="shared" si="5"/>
        <v>2460</v>
      </c>
      <c r="BM96" s="5" t="s">
        <v>296</v>
      </c>
      <c r="BO96" s="5" t="s">
        <v>310</v>
      </c>
      <c r="BP96" s="5" t="s">
        <v>298</v>
      </c>
      <c r="BQ96" s="5" t="s">
        <v>519</v>
      </c>
    </row>
    <row r="97" spans="1:69" x14ac:dyDescent="0.25">
      <c r="F97" t="s">
        <v>283</v>
      </c>
      <c r="G97" t="s">
        <v>283</v>
      </c>
      <c r="H97" t="s">
        <v>514</v>
      </c>
      <c r="I97" t="s">
        <v>515</v>
      </c>
      <c r="J97" s="5" t="s">
        <v>286</v>
      </c>
      <c r="K97" t="s">
        <v>287</v>
      </c>
      <c r="L97" t="s">
        <v>287</v>
      </c>
      <c r="M97" t="s">
        <v>327</v>
      </c>
      <c r="N97" t="s">
        <v>516</v>
      </c>
      <c r="O97" t="s">
        <v>304</v>
      </c>
      <c r="P97" t="s">
        <v>305</v>
      </c>
      <c r="Q97" t="s">
        <v>321</v>
      </c>
      <c r="R97" t="s">
        <v>517</v>
      </c>
      <c r="T97" s="13" t="s">
        <v>518</v>
      </c>
      <c r="V97" t="s">
        <v>309</v>
      </c>
      <c r="X97">
        <v>0</v>
      </c>
      <c r="Z97" t="s">
        <v>30</v>
      </c>
      <c r="AC97" s="2">
        <v>0</v>
      </c>
      <c r="AD97" s="2">
        <v>0</v>
      </c>
      <c r="AE97" s="2">
        <v>0</v>
      </c>
      <c r="BH97">
        <f t="shared" si="3"/>
        <v>0</v>
      </c>
      <c r="BI97" s="4">
        <v>342</v>
      </c>
      <c r="BJ97" s="4">
        <f t="shared" si="4"/>
        <v>0</v>
      </c>
      <c r="BK97" s="4">
        <v>820</v>
      </c>
      <c r="BL97" s="4">
        <f t="shared" si="5"/>
        <v>0</v>
      </c>
      <c r="BM97" t="s">
        <v>296</v>
      </c>
      <c r="BO97" t="s">
        <v>310</v>
      </c>
      <c r="BP97" t="s">
        <v>300</v>
      </c>
      <c r="BQ97" t="s">
        <v>519</v>
      </c>
    </row>
    <row r="98" spans="1:69" s="5" customFormat="1" ht="215.1" customHeight="1" x14ac:dyDescent="0.25">
      <c r="A98"/>
      <c r="B98"/>
      <c r="C98"/>
      <c r="D98"/>
      <c r="E98"/>
      <c r="F98" s="5" t="s">
        <v>283</v>
      </c>
      <c r="G98" s="5" t="s">
        <v>283</v>
      </c>
      <c r="H98" s="5" t="s">
        <v>520</v>
      </c>
      <c r="I98" s="5" t="s">
        <v>521</v>
      </c>
      <c r="J98" s="5" t="s">
        <v>286</v>
      </c>
      <c r="K98" s="5" t="s">
        <v>287</v>
      </c>
      <c r="L98" s="5" t="s">
        <v>287</v>
      </c>
      <c r="M98" s="5" t="s">
        <v>327</v>
      </c>
      <c r="N98" s="5" t="s">
        <v>522</v>
      </c>
      <c r="O98" s="5" t="s">
        <v>304</v>
      </c>
      <c r="P98" s="5" t="s">
        <v>305</v>
      </c>
      <c r="Q98" s="5" t="s">
        <v>321</v>
      </c>
      <c r="R98" s="5" t="s">
        <v>523</v>
      </c>
      <c r="T98" s="14" t="s">
        <v>524</v>
      </c>
      <c r="V98" s="5" t="s">
        <v>295</v>
      </c>
      <c r="X98" s="5">
        <v>0</v>
      </c>
      <c r="Z98" s="5" t="s">
        <v>30</v>
      </c>
      <c r="AD98" s="5">
        <v>1</v>
      </c>
      <c r="AF98" s="5">
        <v>1</v>
      </c>
      <c r="AI98" s="5">
        <v>1</v>
      </c>
      <c r="AL98" s="5">
        <v>1</v>
      </c>
      <c r="BH98" s="5">
        <f t="shared" si="3"/>
        <v>4</v>
      </c>
      <c r="BI98" s="6">
        <v>792</v>
      </c>
      <c r="BJ98" s="6">
        <f t="shared" si="4"/>
        <v>3168</v>
      </c>
      <c r="BK98" s="6">
        <v>1900</v>
      </c>
      <c r="BL98" s="6">
        <f t="shared" si="5"/>
        <v>7600</v>
      </c>
      <c r="BM98" s="5" t="s">
        <v>296</v>
      </c>
      <c r="BO98" s="5" t="s">
        <v>310</v>
      </c>
      <c r="BP98" s="5" t="s">
        <v>298</v>
      </c>
      <c r="BQ98" s="5" t="s">
        <v>525</v>
      </c>
    </row>
    <row r="99" spans="1:69" x14ac:dyDescent="0.25">
      <c r="F99" t="s">
        <v>283</v>
      </c>
      <c r="G99" t="s">
        <v>283</v>
      </c>
      <c r="H99" t="s">
        <v>520</v>
      </c>
      <c r="I99" t="s">
        <v>521</v>
      </c>
      <c r="J99" s="5" t="s">
        <v>286</v>
      </c>
      <c r="K99" t="s">
        <v>287</v>
      </c>
      <c r="L99" t="s">
        <v>287</v>
      </c>
      <c r="M99" t="s">
        <v>327</v>
      </c>
      <c r="N99" t="s">
        <v>522</v>
      </c>
      <c r="O99" t="s">
        <v>304</v>
      </c>
      <c r="P99" t="s">
        <v>305</v>
      </c>
      <c r="Q99" t="s">
        <v>321</v>
      </c>
      <c r="R99" t="s">
        <v>523</v>
      </c>
      <c r="T99" s="13" t="s">
        <v>524</v>
      </c>
      <c r="V99" t="s">
        <v>295</v>
      </c>
      <c r="X99">
        <v>0</v>
      </c>
      <c r="Z99" t="s">
        <v>30</v>
      </c>
      <c r="AD99" s="2">
        <v>0</v>
      </c>
      <c r="AF99" s="2">
        <v>0</v>
      </c>
      <c r="AI99" s="2">
        <v>0</v>
      </c>
      <c r="AL99" s="2">
        <v>0</v>
      </c>
      <c r="BH99">
        <f t="shared" si="3"/>
        <v>0</v>
      </c>
      <c r="BI99" s="4">
        <v>792</v>
      </c>
      <c r="BJ99" s="4">
        <f t="shared" si="4"/>
        <v>0</v>
      </c>
      <c r="BK99" s="4">
        <v>1900</v>
      </c>
      <c r="BL99" s="4">
        <f t="shared" si="5"/>
        <v>0</v>
      </c>
      <c r="BM99" t="s">
        <v>296</v>
      </c>
      <c r="BO99" t="s">
        <v>310</v>
      </c>
      <c r="BP99" t="s">
        <v>300</v>
      </c>
      <c r="BQ99" t="s">
        <v>525</v>
      </c>
    </row>
    <row r="100" spans="1:69" s="5" customFormat="1" ht="215.1" customHeight="1" x14ac:dyDescent="0.25">
      <c r="A100"/>
      <c r="B100"/>
      <c r="C100"/>
      <c r="D100"/>
      <c r="E100"/>
      <c r="F100" s="5" t="s">
        <v>283</v>
      </c>
      <c r="G100" s="5" t="s">
        <v>283</v>
      </c>
      <c r="H100" s="5" t="s">
        <v>526</v>
      </c>
      <c r="I100" s="5" t="s">
        <v>527</v>
      </c>
      <c r="J100" s="5" t="s">
        <v>286</v>
      </c>
      <c r="K100" s="5" t="s">
        <v>287</v>
      </c>
      <c r="L100" s="5" t="s">
        <v>287</v>
      </c>
      <c r="M100" s="5" t="s">
        <v>327</v>
      </c>
      <c r="N100" s="5" t="s">
        <v>528</v>
      </c>
      <c r="O100" s="5" t="s">
        <v>304</v>
      </c>
      <c r="P100" s="5" t="s">
        <v>305</v>
      </c>
      <c r="Q100" s="5" t="s">
        <v>321</v>
      </c>
      <c r="R100" s="5" t="s">
        <v>529</v>
      </c>
      <c r="T100" s="14" t="s">
        <v>530</v>
      </c>
      <c r="V100" s="5" t="s">
        <v>295</v>
      </c>
      <c r="X100" s="5">
        <v>0</v>
      </c>
      <c r="Z100" s="5" t="s">
        <v>30</v>
      </c>
      <c r="AB100" s="5">
        <v>1</v>
      </c>
      <c r="AC100" s="5">
        <v>2</v>
      </c>
      <c r="AD100" s="5">
        <v>2</v>
      </c>
      <c r="AE100" s="5">
        <v>1</v>
      </c>
      <c r="AF100" s="5">
        <v>1</v>
      </c>
      <c r="AG100" s="5">
        <v>4</v>
      </c>
      <c r="BH100" s="5">
        <f t="shared" si="3"/>
        <v>11</v>
      </c>
      <c r="BI100" s="6">
        <v>383</v>
      </c>
      <c r="BJ100" s="6">
        <f t="shared" si="4"/>
        <v>4213</v>
      </c>
      <c r="BK100" s="6">
        <v>920</v>
      </c>
      <c r="BL100" s="6">
        <f t="shared" si="5"/>
        <v>10120</v>
      </c>
      <c r="BM100" s="5" t="s">
        <v>296</v>
      </c>
      <c r="BO100" s="5" t="s">
        <v>310</v>
      </c>
      <c r="BP100" s="5" t="s">
        <v>298</v>
      </c>
      <c r="BQ100" s="5" t="s">
        <v>531</v>
      </c>
    </row>
    <row r="101" spans="1:69" x14ac:dyDescent="0.25">
      <c r="F101" t="s">
        <v>283</v>
      </c>
      <c r="G101" t="s">
        <v>283</v>
      </c>
      <c r="H101" t="s">
        <v>526</v>
      </c>
      <c r="I101" t="s">
        <v>527</v>
      </c>
      <c r="J101" s="5" t="s">
        <v>286</v>
      </c>
      <c r="K101" t="s">
        <v>287</v>
      </c>
      <c r="L101" t="s">
        <v>287</v>
      </c>
      <c r="M101" t="s">
        <v>327</v>
      </c>
      <c r="N101" t="s">
        <v>528</v>
      </c>
      <c r="O101" t="s">
        <v>304</v>
      </c>
      <c r="P101" t="s">
        <v>305</v>
      </c>
      <c r="Q101" t="s">
        <v>321</v>
      </c>
      <c r="R101" t="s">
        <v>529</v>
      </c>
      <c r="T101" s="13" t="s">
        <v>530</v>
      </c>
      <c r="V101" t="s">
        <v>295</v>
      </c>
      <c r="X101">
        <v>0</v>
      </c>
      <c r="Z101" t="s">
        <v>30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BH101">
        <f t="shared" si="3"/>
        <v>0</v>
      </c>
      <c r="BI101" s="4">
        <v>383</v>
      </c>
      <c r="BJ101" s="4">
        <f t="shared" si="4"/>
        <v>0</v>
      </c>
      <c r="BK101" s="4">
        <v>920</v>
      </c>
      <c r="BL101" s="4">
        <f t="shared" si="5"/>
        <v>0</v>
      </c>
      <c r="BM101" t="s">
        <v>296</v>
      </c>
      <c r="BO101" t="s">
        <v>310</v>
      </c>
      <c r="BP101" t="s">
        <v>300</v>
      </c>
      <c r="BQ101" t="s">
        <v>531</v>
      </c>
    </row>
    <row r="102" spans="1:69" s="5" customFormat="1" ht="215.1" customHeight="1" x14ac:dyDescent="0.25">
      <c r="A102"/>
      <c r="B102"/>
      <c r="C102"/>
      <c r="D102"/>
      <c r="E102"/>
      <c r="F102" s="5" t="s">
        <v>283</v>
      </c>
      <c r="G102" s="5" t="s">
        <v>283</v>
      </c>
      <c r="H102" s="5" t="s">
        <v>532</v>
      </c>
      <c r="I102" s="5" t="s">
        <v>533</v>
      </c>
      <c r="J102" s="5" t="s">
        <v>286</v>
      </c>
      <c r="K102" s="5" t="s">
        <v>287</v>
      </c>
      <c r="L102" s="5" t="s">
        <v>287</v>
      </c>
      <c r="M102" s="5" t="s">
        <v>327</v>
      </c>
      <c r="N102" s="5" t="s">
        <v>528</v>
      </c>
      <c r="O102" s="5" t="s">
        <v>304</v>
      </c>
      <c r="P102" s="5" t="s">
        <v>305</v>
      </c>
      <c r="Q102" s="5" t="s">
        <v>321</v>
      </c>
      <c r="R102" s="5" t="s">
        <v>534</v>
      </c>
      <c r="T102" s="14" t="s">
        <v>535</v>
      </c>
      <c r="V102" s="5" t="s">
        <v>295</v>
      </c>
      <c r="X102" s="5">
        <v>0</v>
      </c>
      <c r="Z102" s="5" t="s">
        <v>30</v>
      </c>
      <c r="AA102" s="5">
        <v>3</v>
      </c>
      <c r="AB102" s="5">
        <v>2</v>
      </c>
      <c r="AC102" s="5">
        <v>6</v>
      </c>
      <c r="AD102" s="5">
        <v>2</v>
      </c>
      <c r="AE102" s="5">
        <v>2</v>
      </c>
      <c r="AF102" s="5">
        <v>3</v>
      </c>
      <c r="AH102" s="5">
        <v>1</v>
      </c>
      <c r="BH102" s="5">
        <f t="shared" si="3"/>
        <v>19</v>
      </c>
      <c r="BI102" s="6">
        <v>383</v>
      </c>
      <c r="BJ102" s="6">
        <f t="shared" si="4"/>
        <v>7277</v>
      </c>
      <c r="BK102" s="6">
        <v>920</v>
      </c>
      <c r="BL102" s="6">
        <f t="shared" si="5"/>
        <v>17480</v>
      </c>
      <c r="BM102" s="5" t="s">
        <v>296</v>
      </c>
      <c r="BO102" s="5" t="s">
        <v>310</v>
      </c>
      <c r="BP102" s="5" t="s">
        <v>298</v>
      </c>
      <c r="BQ102" s="5" t="s">
        <v>531</v>
      </c>
    </row>
    <row r="103" spans="1:69" x14ac:dyDescent="0.25">
      <c r="F103" t="s">
        <v>283</v>
      </c>
      <c r="G103" t="s">
        <v>283</v>
      </c>
      <c r="H103" t="s">
        <v>532</v>
      </c>
      <c r="I103" t="s">
        <v>533</v>
      </c>
      <c r="J103" s="5" t="s">
        <v>286</v>
      </c>
      <c r="K103" t="s">
        <v>287</v>
      </c>
      <c r="L103" t="s">
        <v>287</v>
      </c>
      <c r="M103" t="s">
        <v>327</v>
      </c>
      <c r="N103" t="s">
        <v>528</v>
      </c>
      <c r="O103" t="s">
        <v>304</v>
      </c>
      <c r="P103" t="s">
        <v>305</v>
      </c>
      <c r="Q103" t="s">
        <v>321</v>
      </c>
      <c r="R103" t="s">
        <v>534</v>
      </c>
      <c r="T103" s="13" t="s">
        <v>535</v>
      </c>
      <c r="V103" t="s">
        <v>295</v>
      </c>
      <c r="X103">
        <v>0</v>
      </c>
      <c r="Z103" t="s">
        <v>30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H103" s="2">
        <v>0</v>
      </c>
      <c r="BH103">
        <f t="shared" si="3"/>
        <v>0</v>
      </c>
      <c r="BI103" s="4">
        <v>383</v>
      </c>
      <c r="BJ103" s="4">
        <f t="shared" si="4"/>
        <v>0</v>
      </c>
      <c r="BK103" s="4">
        <v>920</v>
      </c>
      <c r="BL103" s="4">
        <f t="shared" si="5"/>
        <v>0</v>
      </c>
      <c r="BM103" t="s">
        <v>296</v>
      </c>
      <c r="BO103" t="s">
        <v>310</v>
      </c>
      <c r="BP103" t="s">
        <v>300</v>
      </c>
      <c r="BQ103" t="s">
        <v>531</v>
      </c>
    </row>
    <row r="104" spans="1:69" s="5" customFormat="1" ht="215.1" customHeight="1" x14ac:dyDescent="0.25">
      <c r="A104" t="s">
        <v>282</v>
      </c>
      <c r="B104"/>
      <c r="C104"/>
      <c r="D104"/>
      <c r="E104"/>
      <c r="F104" s="5" t="s">
        <v>283</v>
      </c>
      <c r="G104" s="5" t="s">
        <v>283</v>
      </c>
      <c r="H104" s="5" t="s">
        <v>536</v>
      </c>
      <c r="I104" s="5" t="s">
        <v>537</v>
      </c>
      <c r="J104" s="5" t="s">
        <v>286</v>
      </c>
      <c r="K104" s="5" t="s">
        <v>287</v>
      </c>
      <c r="L104" s="5" t="s">
        <v>287</v>
      </c>
      <c r="M104" s="5" t="s">
        <v>288</v>
      </c>
      <c r="N104" s="5" t="s">
        <v>538</v>
      </c>
      <c r="O104" s="5" t="s">
        <v>290</v>
      </c>
      <c r="P104" s="5" t="s">
        <v>539</v>
      </c>
      <c r="Q104" s="5" t="s">
        <v>292</v>
      </c>
      <c r="R104" s="5" t="s">
        <v>417</v>
      </c>
      <c r="T104" s="14" t="s">
        <v>418</v>
      </c>
      <c r="V104" s="5" t="s">
        <v>309</v>
      </c>
      <c r="X104" s="5">
        <v>0</v>
      </c>
      <c r="Z104" s="5" t="s">
        <v>30</v>
      </c>
      <c r="AK104" s="5">
        <v>1</v>
      </c>
      <c r="AL104" s="5">
        <v>3</v>
      </c>
      <c r="AQ104" s="5">
        <v>1</v>
      </c>
      <c r="BH104" s="5">
        <f t="shared" si="3"/>
        <v>5</v>
      </c>
      <c r="BI104" s="6">
        <v>270</v>
      </c>
      <c r="BJ104" s="6">
        <f t="shared" si="4"/>
        <v>1350</v>
      </c>
      <c r="BK104" s="6">
        <v>650</v>
      </c>
      <c r="BL104" s="6">
        <f t="shared" si="5"/>
        <v>3250</v>
      </c>
      <c r="BM104" s="5" t="s">
        <v>296</v>
      </c>
      <c r="BO104" s="5" t="s">
        <v>297</v>
      </c>
      <c r="BP104" s="5" t="s">
        <v>298</v>
      </c>
      <c r="BQ104" s="5" t="s">
        <v>540</v>
      </c>
    </row>
    <row r="105" spans="1:69" x14ac:dyDescent="0.25">
      <c r="F105" t="s">
        <v>283</v>
      </c>
      <c r="G105" t="s">
        <v>283</v>
      </c>
      <c r="H105" t="s">
        <v>536</v>
      </c>
      <c r="I105" t="s">
        <v>537</v>
      </c>
      <c r="J105" s="5" t="s">
        <v>286</v>
      </c>
      <c r="K105" t="s">
        <v>287</v>
      </c>
      <c r="L105" t="s">
        <v>287</v>
      </c>
      <c r="M105" t="s">
        <v>288</v>
      </c>
      <c r="N105" t="s">
        <v>538</v>
      </c>
      <c r="O105" t="s">
        <v>290</v>
      </c>
      <c r="P105" t="s">
        <v>539</v>
      </c>
      <c r="Q105" t="s">
        <v>292</v>
      </c>
      <c r="R105" t="s">
        <v>417</v>
      </c>
      <c r="T105" s="13" t="s">
        <v>418</v>
      </c>
      <c r="V105" t="s">
        <v>309</v>
      </c>
      <c r="X105">
        <v>0</v>
      </c>
      <c r="Z105" t="s">
        <v>30</v>
      </c>
      <c r="AK105" s="2">
        <v>0</v>
      </c>
      <c r="AL105" s="2">
        <v>0</v>
      </c>
      <c r="AQ105" s="2">
        <v>0</v>
      </c>
      <c r="BH105">
        <f t="shared" si="3"/>
        <v>0</v>
      </c>
      <c r="BI105" s="4">
        <v>270</v>
      </c>
      <c r="BJ105" s="4">
        <f t="shared" si="4"/>
        <v>0</v>
      </c>
      <c r="BK105" s="4">
        <v>650</v>
      </c>
      <c r="BL105" s="4">
        <f t="shared" si="5"/>
        <v>0</v>
      </c>
      <c r="BM105" t="s">
        <v>296</v>
      </c>
      <c r="BO105" t="s">
        <v>297</v>
      </c>
      <c r="BP105" t="s">
        <v>300</v>
      </c>
      <c r="BQ105" t="s">
        <v>540</v>
      </c>
    </row>
    <row r="106" spans="1:69" s="5" customFormat="1" ht="215.1" customHeight="1" x14ac:dyDescent="0.25">
      <c r="A106" t="s">
        <v>282</v>
      </c>
      <c r="B106"/>
      <c r="C106"/>
      <c r="D106"/>
      <c r="E106"/>
      <c r="F106" s="5" t="s">
        <v>283</v>
      </c>
      <c r="G106" s="5" t="s">
        <v>283</v>
      </c>
      <c r="H106" s="5" t="s">
        <v>541</v>
      </c>
      <c r="I106" s="5" t="s">
        <v>542</v>
      </c>
      <c r="J106" s="5" t="s">
        <v>286</v>
      </c>
      <c r="K106" s="5" t="s">
        <v>287</v>
      </c>
      <c r="L106" s="5" t="s">
        <v>287</v>
      </c>
      <c r="M106" s="5" t="s">
        <v>288</v>
      </c>
      <c r="N106" s="5" t="s">
        <v>543</v>
      </c>
      <c r="O106" s="5" t="s">
        <v>304</v>
      </c>
      <c r="P106" s="5" t="s">
        <v>305</v>
      </c>
      <c r="Q106" s="5" t="s">
        <v>321</v>
      </c>
      <c r="R106" s="5" t="s">
        <v>544</v>
      </c>
      <c r="T106" s="14" t="s">
        <v>162</v>
      </c>
      <c r="V106" s="5" t="s">
        <v>295</v>
      </c>
      <c r="X106" s="5">
        <v>0</v>
      </c>
      <c r="Z106" s="5" t="s">
        <v>30</v>
      </c>
      <c r="AC106" s="5">
        <v>1</v>
      </c>
      <c r="AD106" s="5">
        <v>1</v>
      </c>
      <c r="AE106" s="5">
        <v>1</v>
      </c>
      <c r="AG106" s="5">
        <v>1</v>
      </c>
      <c r="BH106" s="5">
        <f t="shared" si="3"/>
        <v>4</v>
      </c>
      <c r="BI106" s="6">
        <v>708</v>
      </c>
      <c r="BJ106" s="6">
        <f t="shared" si="4"/>
        <v>2832</v>
      </c>
      <c r="BK106" s="6">
        <v>1700</v>
      </c>
      <c r="BL106" s="6">
        <f t="shared" si="5"/>
        <v>6800</v>
      </c>
      <c r="BM106" s="5" t="s">
        <v>296</v>
      </c>
      <c r="BO106" s="5" t="s">
        <v>310</v>
      </c>
      <c r="BP106" s="5" t="s">
        <v>298</v>
      </c>
      <c r="BQ106" s="5" t="s">
        <v>545</v>
      </c>
    </row>
    <row r="107" spans="1:69" x14ac:dyDescent="0.25">
      <c r="F107" t="s">
        <v>283</v>
      </c>
      <c r="G107" t="s">
        <v>283</v>
      </c>
      <c r="H107" t="s">
        <v>541</v>
      </c>
      <c r="I107" t="s">
        <v>542</v>
      </c>
      <c r="J107" s="5" t="s">
        <v>286</v>
      </c>
      <c r="K107" t="s">
        <v>287</v>
      </c>
      <c r="L107" t="s">
        <v>287</v>
      </c>
      <c r="M107" t="s">
        <v>288</v>
      </c>
      <c r="N107" t="s">
        <v>543</v>
      </c>
      <c r="O107" t="s">
        <v>304</v>
      </c>
      <c r="P107" t="s">
        <v>305</v>
      </c>
      <c r="Q107" t="s">
        <v>321</v>
      </c>
      <c r="R107" t="s">
        <v>544</v>
      </c>
      <c r="T107" s="13" t="s">
        <v>162</v>
      </c>
      <c r="V107" t="s">
        <v>295</v>
      </c>
      <c r="X107">
        <v>0</v>
      </c>
      <c r="Z107" t="s">
        <v>30</v>
      </c>
      <c r="AC107" s="2">
        <v>0</v>
      </c>
      <c r="AD107" s="2">
        <v>0</v>
      </c>
      <c r="AE107" s="2">
        <v>0</v>
      </c>
      <c r="AG107" s="2">
        <v>0</v>
      </c>
      <c r="BH107">
        <f t="shared" si="3"/>
        <v>0</v>
      </c>
      <c r="BI107" s="4">
        <v>708</v>
      </c>
      <c r="BJ107" s="4">
        <f t="shared" si="4"/>
        <v>0</v>
      </c>
      <c r="BK107" s="4">
        <v>1700</v>
      </c>
      <c r="BL107" s="4">
        <f t="shared" si="5"/>
        <v>0</v>
      </c>
      <c r="BM107" t="s">
        <v>296</v>
      </c>
      <c r="BO107" t="s">
        <v>310</v>
      </c>
      <c r="BP107" t="s">
        <v>300</v>
      </c>
      <c r="BQ107" t="s">
        <v>545</v>
      </c>
    </row>
    <row r="108" spans="1:69" s="5" customFormat="1" ht="215.1" customHeight="1" x14ac:dyDescent="0.25">
      <c r="A108"/>
      <c r="B108"/>
      <c r="C108"/>
      <c r="D108"/>
      <c r="E108"/>
      <c r="F108" s="5" t="s">
        <v>283</v>
      </c>
      <c r="G108" s="5" t="s">
        <v>283</v>
      </c>
      <c r="H108" s="5" t="s">
        <v>546</v>
      </c>
      <c r="I108" s="5" t="s">
        <v>547</v>
      </c>
      <c r="J108" s="5" t="s">
        <v>286</v>
      </c>
      <c r="K108" s="5" t="s">
        <v>287</v>
      </c>
      <c r="L108" s="5" t="s">
        <v>287</v>
      </c>
      <c r="M108" s="5" t="s">
        <v>288</v>
      </c>
      <c r="N108" s="5" t="s">
        <v>548</v>
      </c>
      <c r="O108" s="5" t="s">
        <v>549</v>
      </c>
      <c r="P108" s="5" t="s">
        <v>550</v>
      </c>
      <c r="Q108" s="5" t="s">
        <v>551</v>
      </c>
      <c r="R108" s="5" t="s">
        <v>552</v>
      </c>
      <c r="T108" s="14" t="s">
        <v>553</v>
      </c>
      <c r="V108" s="5" t="s">
        <v>309</v>
      </c>
      <c r="X108" s="5">
        <v>0</v>
      </c>
      <c r="Z108" s="5" t="s">
        <v>30</v>
      </c>
      <c r="AD108" s="5">
        <v>1</v>
      </c>
      <c r="AG108" s="5">
        <v>1</v>
      </c>
      <c r="AI108" s="5">
        <v>1</v>
      </c>
      <c r="AJ108" s="5">
        <v>1</v>
      </c>
      <c r="BH108" s="5">
        <f t="shared" si="3"/>
        <v>4</v>
      </c>
      <c r="BI108" s="6">
        <v>541</v>
      </c>
      <c r="BJ108" s="6">
        <f t="shared" si="4"/>
        <v>2164</v>
      </c>
      <c r="BK108" s="6">
        <v>1300</v>
      </c>
      <c r="BL108" s="6">
        <f t="shared" si="5"/>
        <v>5200</v>
      </c>
      <c r="BM108" s="5" t="s">
        <v>296</v>
      </c>
      <c r="BO108" s="5" t="s">
        <v>554</v>
      </c>
      <c r="BP108" s="5" t="s">
        <v>298</v>
      </c>
      <c r="BQ108" s="5" t="s">
        <v>555</v>
      </c>
    </row>
    <row r="109" spans="1:69" ht="30" x14ac:dyDescent="0.25">
      <c r="F109" t="s">
        <v>283</v>
      </c>
      <c r="G109" t="s">
        <v>283</v>
      </c>
      <c r="H109" t="s">
        <v>546</v>
      </c>
      <c r="I109" t="s">
        <v>547</v>
      </c>
      <c r="J109" s="5" t="s">
        <v>286</v>
      </c>
      <c r="K109" t="s">
        <v>287</v>
      </c>
      <c r="L109" t="s">
        <v>287</v>
      </c>
      <c r="M109" t="s">
        <v>288</v>
      </c>
      <c r="N109" t="s">
        <v>548</v>
      </c>
      <c r="O109" t="s">
        <v>549</v>
      </c>
      <c r="P109" t="s">
        <v>550</v>
      </c>
      <c r="Q109" t="s">
        <v>551</v>
      </c>
      <c r="R109" t="s">
        <v>552</v>
      </c>
      <c r="T109" s="13" t="s">
        <v>553</v>
      </c>
      <c r="V109" t="s">
        <v>309</v>
      </c>
      <c r="X109">
        <v>0</v>
      </c>
      <c r="Z109" t="s">
        <v>30</v>
      </c>
      <c r="AD109" s="2">
        <v>0</v>
      </c>
      <c r="AG109" s="2">
        <v>0</v>
      </c>
      <c r="AI109" s="2">
        <v>0</v>
      </c>
      <c r="AJ109" s="2">
        <v>0</v>
      </c>
      <c r="BH109">
        <f t="shared" si="3"/>
        <v>0</v>
      </c>
      <c r="BI109" s="4">
        <v>541</v>
      </c>
      <c r="BJ109" s="4">
        <f t="shared" si="4"/>
        <v>0</v>
      </c>
      <c r="BK109" s="4">
        <v>1300</v>
      </c>
      <c r="BL109" s="4">
        <f t="shared" si="5"/>
        <v>0</v>
      </c>
      <c r="BM109" t="s">
        <v>296</v>
      </c>
      <c r="BO109" t="s">
        <v>554</v>
      </c>
      <c r="BP109" t="s">
        <v>300</v>
      </c>
      <c r="BQ109" t="s">
        <v>555</v>
      </c>
    </row>
    <row r="110" spans="1:69" s="5" customFormat="1" ht="215.1" customHeight="1" x14ac:dyDescent="0.25">
      <c r="A110" t="s">
        <v>282</v>
      </c>
      <c r="B110"/>
      <c r="C110"/>
      <c r="D110"/>
      <c r="E110"/>
      <c r="F110" s="5" t="s">
        <v>283</v>
      </c>
      <c r="G110" s="5" t="s">
        <v>283</v>
      </c>
      <c r="H110" s="5" t="s">
        <v>556</v>
      </c>
      <c r="I110" s="5" t="s">
        <v>557</v>
      </c>
      <c r="J110" s="5" t="s">
        <v>286</v>
      </c>
      <c r="K110" s="5" t="s">
        <v>287</v>
      </c>
      <c r="L110" s="5" t="s">
        <v>287</v>
      </c>
      <c r="M110" s="5" t="s">
        <v>288</v>
      </c>
      <c r="N110" s="5" t="s">
        <v>558</v>
      </c>
      <c r="O110" s="5" t="s">
        <v>304</v>
      </c>
      <c r="P110" s="5" t="s">
        <v>305</v>
      </c>
      <c r="Q110" s="5" t="s">
        <v>321</v>
      </c>
      <c r="R110" s="5" t="s">
        <v>293</v>
      </c>
      <c r="T110" s="14" t="s">
        <v>294</v>
      </c>
      <c r="V110" s="5" t="s">
        <v>295</v>
      </c>
      <c r="X110" s="5">
        <v>0</v>
      </c>
      <c r="Z110" s="5" t="s">
        <v>30</v>
      </c>
      <c r="AF110" s="5">
        <v>1</v>
      </c>
      <c r="AH110" s="5">
        <v>1</v>
      </c>
      <c r="AK110" s="5">
        <v>1</v>
      </c>
      <c r="BH110" s="5">
        <f t="shared" si="3"/>
        <v>3</v>
      </c>
      <c r="BI110" s="6">
        <v>979</v>
      </c>
      <c r="BJ110" s="6">
        <f t="shared" si="4"/>
        <v>2937</v>
      </c>
      <c r="BK110" s="6">
        <v>2350</v>
      </c>
      <c r="BL110" s="6">
        <f t="shared" si="5"/>
        <v>7050</v>
      </c>
      <c r="BM110" s="5" t="s">
        <v>296</v>
      </c>
      <c r="BO110" s="5" t="s">
        <v>310</v>
      </c>
      <c r="BP110" s="5" t="s">
        <v>298</v>
      </c>
      <c r="BQ110" s="5" t="s">
        <v>559</v>
      </c>
    </row>
    <row r="111" spans="1:69" x14ac:dyDescent="0.25">
      <c r="F111" t="s">
        <v>283</v>
      </c>
      <c r="G111" t="s">
        <v>283</v>
      </c>
      <c r="H111" t="s">
        <v>556</v>
      </c>
      <c r="I111" t="s">
        <v>557</v>
      </c>
      <c r="J111" s="5" t="s">
        <v>286</v>
      </c>
      <c r="K111" t="s">
        <v>287</v>
      </c>
      <c r="L111" t="s">
        <v>287</v>
      </c>
      <c r="M111" t="s">
        <v>288</v>
      </c>
      <c r="N111" t="s">
        <v>558</v>
      </c>
      <c r="O111" t="s">
        <v>304</v>
      </c>
      <c r="P111" t="s">
        <v>305</v>
      </c>
      <c r="Q111" t="s">
        <v>321</v>
      </c>
      <c r="R111" t="s">
        <v>293</v>
      </c>
      <c r="T111" s="13" t="s">
        <v>294</v>
      </c>
      <c r="V111" t="s">
        <v>295</v>
      </c>
      <c r="X111">
        <v>0</v>
      </c>
      <c r="Z111" t="s">
        <v>30</v>
      </c>
      <c r="AF111" s="2">
        <v>0</v>
      </c>
      <c r="AH111" s="2">
        <v>0</v>
      </c>
      <c r="AK111" s="2">
        <v>0</v>
      </c>
      <c r="BH111">
        <f t="shared" si="3"/>
        <v>0</v>
      </c>
      <c r="BI111" s="4">
        <v>979</v>
      </c>
      <c r="BJ111" s="4">
        <f t="shared" si="4"/>
        <v>0</v>
      </c>
      <c r="BK111" s="4">
        <v>2350</v>
      </c>
      <c r="BL111" s="4">
        <f t="shared" si="5"/>
        <v>0</v>
      </c>
      <c r="BM111" t="s">
        <v>296</v>
      </c>
      <c r="BO111" t="s">
        <v>310</v>
      </c>
      <c r="BP111" t="s">
        <v>300</v>
      </c>
      <c r="BQ111" t="s">
        <v>559</v>
      </c>
    </row>
    <row r="112" spans="1:69" s="5" customFormat="1" ht="215.1" customHeight="1" x14ac:dyDescent="0.25">
      <c r="A112"/>
      <c r="B112"/>
      <c r="C112"/>
      <c r="D112"/>
      <c r="E112"/>
      <c r="F112" s="5" t="s">
        <v>283</v>
      </c>
      <c r="G112" s="5" t="s">
        <v>283</v>
      </c>
      <c r="H112" s="5" t="s">
        <v>560</v>
      </c>
      <c r="I112" s="5" t="s">
        <v>561</v>
      </c>
      <c r="J112" s="5" t="s">
        <v>286</v>
      </c>
      <c r="K112" s="5" t="s">
        <v>287</v>
      </c>
      <c r="L112" s="5" t="s">
        <v>287</v>
      </c>
      <c r="M112" s="5" t="s">
        <v>288</v>
      </c>
      <c r="N112" s="5" t="s">
        <v>562</v>
      </c>
      <c r="O112" s="5" t="s">
        <v>304</v>
      </c>
      <c r="P112" s="5" t="s">
        <v>305</v>
      </c>
      <c r="Q112" s="5" t="s">
        <v>321</v>
      </c>
      <c r="R112" s="5" t="s">
        <v>563</v>
      </c>
      <c r="T112" s="14" t="s">
        <v>564</v>
      </c>
      <c r="V112" s="5" t="s">
        <v>309</v>
      </c>
      <c r="X112" s="5">
        <v>0</v>
      </c>
      <c r="Z112" s="5" t="s">
        <v>30</v>
      </c>
      <c r="AE112" s="5">
        <v>1</v>
      </c>
      <c r="AF112" s="5">
        <v>1</v>
      </c>
      <c r="AH112" s="5">
        <v>1</v>
      </c>
      <c r="BH112" s="5">
        <f t="shared" si="3"/>
        <v>3</v>
      </c>
      <c r="BI112" s="6">
        <v>412</v>
      </c>
      <c r="BJ112" s="6">
        <f t="shared" si="4"/>
        <v>1236</v>
      </c>
      <c r="BK112" s="6">
        <v>990</v>
      </c>
      <c r="BL112" s="6">
        <f t="shared" si="5"/>
        <v>2970</v>
      </c>
      <c r="BM112" s="5" t="s">
        <v>296</v>
      </c>
      <c r="BO112" s="5" t="s">
        <v>310</v>
      </c>
      <c r="BP112" s="5" t="s">
        <v>298</v>
      </c>
      <c r="BQ112" s="5" t="s">
        <v>565</v>
      </c>
    </row>
    <row r="113" spans="1:69" x14ac:dyDescent="0.25">
      <c r="F113" t="s">
        <v>283</v>
      </c>
      <c r="G113" t="s">
        <v>283</v>
      </c>
      <c r="H113" t="s">
        <v>560</v>
      </c>
      <c r="I113" t="s">
        <v>561</v>
      </c>
      <c r="J113" s="5" t="s">
        <v>286</v>
      </c>
      <c r="K113" t="s">
        <v>287</v>
      </c>
      <c r="L113" t="s">
        <v>287</v>
      </c>
      <c r="M113" t="s">
        <v>288</v>
      </c>
      <c r="N113" t="s">
        <v>562</v>
      </c>
      <c r="O113" t="s">
        <v>304</v>
      </c>
      <c r="P113" t="s">
        <v>305</v>
      </c>
      <c r="Q113" t="s">
        <v>321</v>
      </c>
      <c r="R113" t="s">
        <v>563</v>
      </c>
      <c r="T113" s="13" t="s">
        <v>564</v>
      </c>
      <c r="V113" t="s">
        <v>309</v>
      </c>
      <c r="X113">
        <v>0</v>
      </c>
      <c r="Z113" t="s">
        <v>30</v>
      </c>
      <c r="AE113" s="2">
        <v>0</v>
      </c>
      <c r="AF113" s="2">
        <v>0</v>
      </c>
      <c r="AH113" s="2">
        <v>0</v>
      </c>
      <c r="BH113">
        <f t="shared" si="3"/>
        <v>0</v>
      </c>
      <c r="BI113" s="4">
        <v>412</v>
      </c>
      <c r="BJ113" s="4">
        <f t="shared" si="4"/>
        <v>0</v>
      </c>
      <c r="BK113" s="4">
        <v>990</v>
      </c>
      <c r="BL113" s="4">
        <f t="shared" si="5"/>
        <v>0</v>
      </c>
      <c r="BM113" t="s">
        <v>296</v>
      </c>
      <c r="BO113" t="s">
        <v>310</v>
      </c>
      <c r="BP113" t="s">
        <v>300</v>
      </c>
      <c r="BQ113" t="s">
        <v>565</v>
      </c>
    </row>
    <row r="114" spans="1:69" s="5" customFormat="1" ht="215.1" customHeight="1" x14ac:dyDescent="0.25">
      <c r="A114"/>
      <c r="B114"/>
      <c r="C114"/>
      <c r="D114"/>
      <c r="E114"/>
      <c r="F114" s="5" t="s">
        <v>283</v>
      </c>
      <c r="G114" s="5" t="s">
        <v>283</v>
      </c>
      <c r="H114" s="5" t="s">
        <v>566</v>
      </c>
      <c r="I114" s="5" t="s">
        <v>567</v>
      </c>
      <c r="J114" s="5" t="s">
        <v>286</v>
      </c>
      <c r="K114" s="5" t="s">
        <v>287</v>
      </c>
      <c r="L114" s="5" t="s">
        <v>287</v>
      </c>
      <c r="M114" s="5" t="s">
        <v>288</v>
      </c>
      <c r="N114" s="5" t="s">
        <v>568</v>
      </c>
      <c r="O114" s="5" t="s">
        <v>304</v>
      </c>
      <c r="P114" s="5" t="s">
        <v>305</v>
      </c>
      <c r="Q114" s="5" t="s">
        <v>321</v>
      </c>
      <c r="R114" s="5" t="s">
        <v>569</v>
      </c>
      <c r="T114" s="14" t="s">
        <v>570</v>
      </c>
      <c r="V114" s="5" t="s">
        <v>295</v>
      </c>
      <c r="X114" s="5">
        <v>0</v>
      </c>
      <c r="Z114" s="5" t="s">
        <v>30</v>
      </c>
      <c r="AF114" s="5">
        <v>4</v>
      </c>
      <c r="AM114" s="5">
        <v>1</v>
      </c>
      <c r="BH114" s="5">
        <f t="shared" si="3"/>
        <v>5</v>
      </c>
      <c r="BI114" s="6">
        <v>1125</v>
      </c>
      <c r="BJ114" s="6">
        <f t="shared" si="4"/>
        <v>5625</v>
      </c>
      <c r="BK114" s="6">
        <v>2700</v>
      </c>
      <c r="BL114" s="6">
        <f t="shared" si="5"/>
        <v>13500</v>
      </c>
      <c r="BM114" s="5" t="s">
        <v>296</v>
      </c>
      <c r="BO114" s="5" t="s">
        <v>310</v>
      </c>
      <c r="BP114" s="5" t="s">
        <v>298</v>
      </c>
      <c r="BQ114" s="5" t="s">
        <v>571</v>
      </c>
    </row>
    <row r="115" spans="1:69" x14ac:dyDescent="0.25">
      <c r="F115" t="s">
        <v>283</v>
      </c>
      <c r="G115" t="s">
        <v>283</v>
      </c>
      <c r="H115" t="s">
        <v>566</v>
      </c>
      <c r="I115" t="s">
        <v>567</v>
      </c>
      <c r="J115" s="5" t="s">
        <v>286</v>
      </c>
      <c r="K115" t="s">
        <v>287</v>
      </c>
      <c r="L115" t="s">
        <v>287</v>
      </c>
      <c r="M115" t="s">
        <v>288</v>
      </c>
      <c r="N115" t="s">
        <v>568</v>
      </c>
      <c r="O115" t="s">
        <v>304</v>
      </c>
      <c r="P115" t="s">
        <v>305</v>
      </c>
      <c r="Q115" t="s">
        <v>321</v>
      </c>
      <c r="R115" t="s">
        <v>569</v>
      </c>
      <c r="T115" s="13" t="s">
        <v>570</v>
      </c>
      <c r="V115" t="s">
        <v>295</v>
      </c>
      <c r="X115">
        <v>0</v>
      </c>
      <c r="Z115" t="s">
        <v>30</v>
      </c>
      <c r="AF115" s="2">
        <v>0</v>
      </c>
      <c r="AM115" s="2">
        <v>0</v>
      </c>
      <c r="BH115">
        <f t="shared" si="3"/>
        <v>0</v>
      </c>
      <c r="BI115" s="4">
        <v>1125</v>
      </c>
      <c r="BJ115" s="4">
        <f t="shared" si="4"/>
        <v>0</v>
      </c>
      <c r="BK115" s="4">
        <v>2700</v>
      </c>
      <c r="BL115" s="4">
        <f t="shared" si="5"/>
        <v>0</v>
      </c>
      <c r="BM115" t="s">
        <v>296</v>
      </c>
      <c r="BO115" t="s">
        <v>310</v>
      </c>
      <c r="BP115" t="s">
        <v>300</v>
      </c>
      <c r="BQ115" t="s">
        <v>571</v>
      </c>
    </row>
    <row r="116" spans="1:69" s="5" customFormat="1" ht="215.1" customHeight="1" x14ac:dyDescent="0.25">
      <c r="A116"/>
      <c r="B116"/>
      <c r="C116"/>
      <c r="D116"/>
      <c r="E116"/>
      <c r="F116" s="5" t="s">
        <v>283</v>
      </c>
      <c r="G116" s="5" t="s">
        <v>283</v>
      </c>
      <c r="H116" s="5" t="s">
        <v>572</v>
      </c>
      <c r="I116" s="5" t="s">
        <v>573</v>
      </c>
      <c r="J116" s="5" t="s">
        <v>286</v>
      </c>
      <c r="K116" s="5" t="s">
        <v>287</v>
      </c>
      <c r="L116" s="5" t="s">
        <v>287</v>
      </c>
      <c r="M116" s="5" t="s">
        <v>288</v>
      </c>
      <c r="N116" s="5" t="s">
        <v>568</v>
      </c>
      <c r="O116" s="5" t="s">
        <v>304</v>
      </c>
      <c r="P116" s="5" t="s">
        <v>305</v>
      </c>
      <c r="Q116" s="5" t="s">
        <v>321</v>
      </c>
      <c r="R116" s="5" t="s">
        <v>574</v>
      </c>
      <c r="T116" s="14" t="s">
        <v>575</v>
      </c>
      <c r="V116" s="5" t="s">
        <v>295</v>
      </c>
      <c r="X116" s="5">
        <v>0</v>
      </c>
      <c r="Z116" s="5" t="s">
        <v>30</v>
      </c>
      <c r="AA116" s="5">
        <v>1</v>
      </c>
      <c r="AB116" s="5">
        <v>1</v>
      </c>
      <c r="AC116" s="5">
        <v>1</v>
      </c>
      <c r="AD116" s="5">
        <v>2</v>
      </c>
      <c r="AE116" s="5">
        <v>3</v>
      </c>
      <c r="AF116" s="5">
        <v>3</v>
      </c>
      <c r="AG116" s="5">
        <v>3</v>
      </c>
      <c r="AH116" s="5">
        <v>3</v>
      </c>
      <c r="AI116" s="5">
        <v>2</v>
      </c>
      <c r="AJ116" s="5">
        <v>2</v>
      </c>
      <c r="BH116" s="5">
        <f t="shared" si="3"/>
        <v>21</v>
      </c>
      <c r="BI116" s="6">
        <v>1125</v>
      </c>
      <c r="BJ116" s="6">
        <f t="shared" si="4"/>
        <v>23625</v>
      </c>
      <c r="BK116" s="6">
        <v>2700</v>
      </c>
      <c r="BL116" s="6">
        <f t="shared" si="5"/>
        <v>56700</v>
      </c>
      <c r="BM116" s="5" t="s">
        <v>296</v>
      </c>
      <c r="BO116" s="5" t="s">
        <v>310</v>
      </c>
      <c r="BP116" s="5" t="s">
        <v>298</v>
      </c>
      <c r="BQ116" s="5" t="s">
        <v>571</v>
      </c>
    </row>
    <row r="117" spans="1:69" x14ac:dyDescent="0.25">
      <c r="F117" t="s">
        <v>283</v>
      </c>
      <c r="G117" t="s">
        <v>283</v>
      </c>
      <c r="H117" t="s">
        <v>572</v>
      </c>
      <c r="I117" t="s">
        <v>573</v>
      </c>
      <c r="J117" s="5" t="s">
        <v>286</v>
      </c>
      <c r="K117" t="s">
        <v>287</v>
      </c>
      <c r="L117" t="s">
        <v>287</v>
      </c>
      <c r="M117" t="s">
        <v>288</v>
      </c>
      <c r="N117" t="s">
        <v>568</v>
      </c>
      <c r="O117" t="s">
        <v>304</v>
      </c>
      <c r="P117" t="s">
        <v>305</v>
      </c>
      <c r="Q117" t="s">
        <v>321</v>
      </c>
      <c r="R117" t="s">
        <v>574</v>
      </c>
      <c r="T117" s="13" t="s">
        <v>575</v>
      </c>
      <c r="V117" t="s">
        <v>295</v>
      </c>
      <c r="X117">
        <v>0</v>
      </c>
      <c r="Z117" t="s">
        <v>30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BH117">
        <f t="shared" si="3"/>
        <v>0</v>
      </c>
      <c r="BI117" s="4">
        <v>1125</v>
      </c>
      <c r="BJ117" s="4">
        <f t="shared" si="4"/>
        <v>0</v>
      </c>
      <c r="BK117" s="4">
        <v>2700</v>
      </c>
      <c r="BL117" s="4">
        <f t="shared" si="5"/>
        <v>0</v>
      </c>
      <c r="BM117" t="s">
        <v>296</v>
      </c>
      <c r="BO117" t="s">
        <v>310</v>
      </c>
      <c r="BP117" t="s">
        <v>300</v>
      </c>
      <c r="BQ117" t="s">
        <v>571</v>
      </c>
    </row>
    <row r="118" spans="1:69" s="5" customFormat="1" ht="215.1" customHeight="1" x14ac:dyDescent="0.25">
      <c r="A118"/>
      <c r="B118"/>
      <c r="C118"/>
      <c r="D118"/>
      <c r="E118"/>
      <c r="F118" s="5" t="s">
        <v>283</v>
      </c>
      <c r="G118" s="5" t="s">
        <v>283</v>
      </c>
      <c r="H118" s="5" t="s">
        <v>576</v>
      </c>
      <c r="I118" s="5" t="s">
        <v>577</v>
      </c>
      <c r="J118" s="5" t="s">
        <v>286</v>
      </c>
      <c r="K118" s="5" t="s">
        <v>287</v>
      </c>
      <c r="L118" s="5" t="s">
        <v>381</v>
      </c>
      <c r="M118" s="5" t="s">
        <v>381</v>
      </c>
      <c r="N118" s="5" t="s">
        <v>578</v>
      </c>
      <c r="O118" s="5" t="s">
        <v>434</v>
      </c>
      <c r="P118" s="5" t="s">
        <v>579</v>
      </c>
      <c r="Q118" s="5" t="s">
        <v>580</v>
      </c>
      <c r="R118" s="5" t="s">
        <v>581</v>
      </c>
      <c r="T118" s="14" t="s">
        <v>582</v>
      </c>
      <c r="V118" s="5" t="s">
        <v>309</v>
      </c>
      <c r="X118" s="5">
        <v>0</v>
      </c>
      <c r="Z118" s="5" t="s">
        <v>30</v>
      </c>
      <c r="AC118" s="5">
        <v>1</v>
      </c>
      <c r="AE118" s="5">
        <v>1</v>
      </c>
      <c r="AG118" s="5">
        <v>1</v>
      </c>
      <c r="AI118" s="5">
        <v>1</v>
      </c>
      <c r="AM118" s="5">
        <v>1</v>
      </c>
      <c r="AO118" s="5">
        <v>1</v>
      </c>
      <c r="BH118" s="5">
        <f t="shared" si="3"/>
        <v>6</v>
      </c>
      <c r="BI118" s="6">
        <v>500</v>
      </c>
      <c r="BJ118" s="6">
        <f t="shared" si="4"/>
        <v>3000</v>
      </c>
      <c r="BK118" s="6">
        <v>1200</v>
      </c>
      <c r="BL118" s="6">
        <f t="shared" si="5"/>
        <v>7200</v>
      </c>
      <c r="BM118" s="5" t="s">
        <v>296</v>
      </c>
      <c r="BO118" s="5" t="s">
        <v>310</v>
      </c>
      <c r="BP118" s="5" t="s">
        <v>298</v>
      </c>
      <c r="BQ118" s="5" t="s">
        <v>583</v>
      </c>
    </row>
    <row r="119" spans="1:69" ht="30" x14ac:dyDescent="0.25">
      <c r="F119" t="s">
        <v>283</v>
      </c>
      <c r="G119" t="s">
        <v>283</v>
      </c>
      <c r="H119" t="s">
        <v>576</v>
      </c>
      <c r="I119" t="s">
        <v>577</v>
      </c>
      <c r="J119" s="5" t="s">
        <v>286</v>
      </c>
      <c r="K119" t="s">
        <v>287</v>
      </c>
      <c r="L119" t="s">
        <v>381</v>
      </c>
      <c r="M119" t="s">
        <v>381</v>
      </c>
      <c r="N119" t="s">
        <v>578</v>
      </c>
      <c r="O119" t="s">
        <v>434</v>
      </c>
      <c r="P119" t="s">
        <v>579</v>
      </c>
      <c r="Q119" t="s">
        <v>580</v>
      </c>
      <c r="R119" t="s">
        <v>581</v>
      </c>
      <c r="T119" s="13" t="s">
        <v>582</v>
      </c>
      <c r="V119" t="s">
        <v>309</v>
      </c>
      <c r="X119">
        <v>0</v>
      </c>
      <c r="Z119" t="s">
        <v>30</v>
      </c>
      <c r="AC119" s="2">
        <v>0</v>
      </c>
      <c r="AE119" s="2">
        <v>0</v>
      </c>
      <c r="AG119" s="2">
        <v>0</v>
      </c>
      <c r="AI119" s="2">
        <v>0</v>
      </c>
      <c r="AM119" s="2">
        <v>0</v>
      </c>
      <c r="AO119" s="2">
        <v>0</v>
      </c>
      <c r="BH119">
        <f t="shared" si="3"/>
        <v>0</v>
      </c>
      <c r="BI119" s="4">
        <v>500</v>
      </c>
      <c r="BJ119" s="4">
        <f t="shared" si="4"/>
        <v>0</v>
      </c>
      <c r="BK119" s="4">
        <v>1200</v>
      </c>
      <c r="BL119" s="4">
        <f t="shared" si="5"/>
        <v>0</v>
      </c>
      <c r="BM119" t="s">
        <v>296</v>
      </c>
      <c r="BO119" t="s">
        <v>310</v>
      </c>
      <c r="BP119" t="s">
        <v>300</v>
      </c>
      <c r="BQ119" t="s">
        <v>583</v>
      </c>
    </row>
    <row r="120" spans="1:69" s="5" customFormat="1" ht="215.1" customHeight="1" x14ac:dyDescent="0.25">
      <c r="A120"/>
      <c r="B120"/>
      <c r="C120"/>
      <c r="D120"/>
      <c r="E120"/>
      <c r="F120" s="5" t="s">
        <v>283</v>
      </c>
      <c r="G120" s="5" t="s">
        <v>283</v>
      </c>
      <c r="H120" s="5" t="s">
        <v>584</v>
      </c>
      <c r="I120" s="5" t="s">
        <v>585</v>
      </c>
      <c r="J120" s="5" t="s">
        <v>286</v>
      </c>
      <c r="K120" s="5" t="s">
        <v>287</v>
      </c>
      <c r="L120" s="5" t="s">
        <v>381</v>
      </c>
      <c r="M120" s="5" t="s">
        <v>381</v>
      </c>
      <c r="N120" s="5" t="s">
        <v>578</v>
      </c>
      <c r="O120" s="5" t="s">
        <v>434</v>
      </c>
      <c r="P120" s="5" t="s">
        <v>305</v>
      </c>
      <c r="Q120" s="5" t="s">
        <v>321</v>
      </c>
      <c r="R120" s="5" t="s">
        <v>586</v>
      </c>
      <c r="T120" s="14" t="s">
        <v>587</v>
      </c>
      <c r="V120" s="5" t="s">
        <v>295</v>
      </c>
      <c r="X120" s="5">
        <v>0</v>
      </c>
      <c r="Z120" s="5" t="s">
        <v>30</v>
      </c>
      <c r="AE120" s="5">
        <v>1</v>
      </c>
      <c r="AG120" s="5">
        <v>1</v>
      </c>
      <c r="AL120" s="5">
        <v>1</v>
      </c>
      <c r="AM120" s="5">
        <v>3</v>
      </c>
      <c r="BH120" s="5">
        <f t="shared" si="3"/>
        <v>6</v>
      </c>
      <c r="BI120" s="6">
        <v>500</v>
      </c>
      <c r="BJ120" s="6">
        <f t="shared" si="4"/>
        <v>3000</v>
      </c>
      <c r="BK120" s="6">
        <v>1200</v>
      </c>
      <c r="BL120" s="6">
        <f t="shared" si="5"/>
        <v>7200</v>
      </c>
      <c r="BM120" s="5" t="s">
        <v>296</v>
      </c>
      <c r="BO120" s="5" t="s">
        <v>310</v>
      </c>
      <c r="BP120" s="5" t="s">
        <v>298</v>
      </c>
      <c r="BQ120" s="5" t="s">
        <v>583</v>
      </c>
    </row>
    <row r="121" spans="1:69" x14ac:dyDescent="0.25">
      <c r="F121" t="s">
        <v>283</v>
      </c>
      <c r="G121" t="s">
        <v>283</v>
      </c>
      <c r="H121" t="s">
        <v>584</v>
      </c>
      <c r="I121" t="s">
        <v>585</v>
      </c>
      <c r="J121" s="5" t="s">
        <v>286</v>
      </c>
      <c r="K121" t="s">
        <v>287</v>
      </c>
      <c r="L121" t="s">
        <v>381</v>
      </c>
      <c r="M121" t="s">
        <v>381</v>
      </c>
      <c r="N121" t="s">
        <v>578</v>
      </c>
      <c r="O121" t="s">
        <v>434</v>
      </c>
      <c r="P121" t="s">
        <v>305</v>
      </c>
      <c r="Q121" t="s">
        <v>321</v>
      </c>
      <c r="R121" t="s">
        <v>586</v>
      </c>
      <c r="T121" s="13" t="s">
        <v>587</v>
      </c>
      <c r="V121" t="s">
        <v>295</v>
      </c>
      <c r="X121">
        <v>0</v>
      </c>
      <c r="Z121" t="s">
        <v>30</v>
      </c>
      <c r="AE121" s="2">
        <v>0</v>
      </c>
      <c r="AG121" s="2">
        <v>0</v>
      </c>
      <c r="AL121" s="2">
        <v>0</v>
      </c>
      <c r="AM121" s="2">
        <v>0</v>
      </c>
      <c r="BH121">
        <f t="shared" si="3"/>
        <v>0</v>
      </c>
      <c r="BI121" s="4">
        <v>500</v>
      </c>
      <c r="BJ121" s="4">
        <f t="shared" si="4"/>
        <v>0</v>
      </c>
      <c r="BK121" s="4">
        <v>1200</v>
      </c>
      <c r="BL121" s="4">
        <f t="shared" si="5"/>
        <v>0</v>
      </c>
      <c r="BM121" t="s">
        <v>296</v>
      </c>
      <c r="BO121" t="s">
        <v>310</v>
      </c>
      <c r="BP121" t="s">
        <v>300</v>
      </c>
      <c r="BQ121" t="s">
        <v>583</v>
      </c>
    </row>
    <row r="122" spans="1:69" s="5" customFormat="1" ht="215.1" customHeight="1" x14ac:dyDescent="0.25">
      <c r="A122" t="s">
        <v>282</v>
      </c>
      <c r="B122"/>
      <c r="C122"/>
      <c r="D122"/>
      <c r="E122"/>
      <c r="F122" s="5" t="s">
        <v>283</v>
      </c>
      <c r="G122" s="5" t="s">
        <v>283</v>
      </c>
      <c r="H122" s="5" t="s">
        <v>588</v>
      </c>
      <c r="I122" s="5" t="s">
        <v>589</v>
      </c>
      <c r="J122" s="5" t="s">
        <v>286</v>
      </c>
      <c r="K122" s="5" t="s">
        <v>287</v>
      </c>
      <c r="L122" s="5" t="s">
        <v>381</v>
      </c>
      <c r="M122" s="5" t="s">
        <v>381</v>
      </c>
      <c r="N122" s="5" t="s">
        <v>578</v>
      </c>
      <c r="O122" s="5" t="s">
        <v>434</v>
      </c>
      <c r="P122" s="5" t="s">
        <v>305</v>
      </c>
      <c r="Q122" s="5" t="s">
        <v>321</v>
      </c>
      <c r="R122" s="5" t="s">
        <v>590</v>
      </c>
      <c r="T122" s="14" t="s">
        <v>591</v>
      </c>
      <c r="V122" s="5" t="s">
        <v>295</v>
      </c>
      <c r="X122" s="5">
        <v>0</v>
      </c>
      <c r="Z122" s="5" t="s">
        <v>30</v>
      </c>
      <c r="AC122" s="5">
        <v>1</v>
      </c>
      <c r="AD122" s="5">
        <v>1</v>
      </c>
      <c r="AE122" s="5">
        <v>1</v>
      </c>
      <c r="AF122" s="5">
        <v>1</v>
      </c>
      <c r="AH122" s="5">
        <v>1</v>
      </c>
      <c r="AL122" s="5">
        <v>1</v>
      </c>
      <c r="BH122" s="5">
        <f t="shared" si="3"/>
        <v>6</v>
      </c>
      <c r="BI122" s="6">
        <v>500</v>
      </c>
      <c r="BJ122" s="6">
        <f t="shared" si="4"/>
        <v>3000</v>
      </c>
      <c r="BK122" s="6">
        <v>1200</v>
      </c>
      <c r="BL122" s="6">
        <f t="shared" si="5"/>
        <v>7200</v>
      </c>
      <c r="BM122" s="5" t="s">
        <v>296</v>
      </c>
      <c r="BO122" s="5" t="s">
        <v>310</v>
      </c>
      <c r="BP122" s="5" t="s">
        <v>298</v>
      </c>
      <c r="BQ122" s="5" t="s">
        <v>583</v>
      </c>
    </row>
    <row r="123" spans="1:69" x14ac:dyDescent="0.25">
      <c r="F123" t="s">
        <v>283</v>
      </c>
      <c r="G123" t="s">
        <v>283</v>
      </c>
      <c r="H123" t="s">
        <v>588</v>
      </c>
      <c r="I123" t="s">
        <v>589</v>
      </c>
      <c r="J123" s="5" t="s">
        <v>286</v>
      </c>
      <c r="K123" t="s">
        <v>287</v>
      </c>
      <c r="L123" t="s">
        <v>381</v>
      </c>
      <c r="M123" t="s">
        <v>381</v>
      </c>
      <c r="N123" t="s">
        <v>578</v>
      </c>
      <c r="O123" t="s">
        <v>434</v>
      </c>
      <c r="P123" t="s">
        <v>305</v>
      </c>
      <c r="Q123" t="s">
        <v>321</v>
      </c>
      <c r="R123" t="s">
        <v>590</v>
      </c>
      <c r="T123" s="13" t="s">
        <v>591</v>
      </c>
      <c r="V123" t="s">
        <v>295</v>
      </c>
      <c r="X123">
        <v>0</v>
      </c>
      <c r="Z123" t="s">
        <v>30</v>
      </c>
      <c r="AC123" s="2">
        <v>0</v>
      </c>
      <c r="AD123" s="2">
        <v>0</v>
      </c>
      <c r="AE123" s="2">
        <v>0</v>
      </c>
      <c r="AF123" s="2">
        <v>0</v>
      </c>
      <c r="AH123" s="2">
        <v>0</v>
      </c>
      <c r="AL123" s="2">
        <v>0</v>
      </c>
      <c r="BH123">
        <f t="shared" si="3"/>
        <v>0</v>
      </c>
      <c r="BI123" s="4">
        <v>500</v>
      </c>
      <c r="BJ123" s="4">
        <f t="shared" si="4"/>
        <v>0</v>
      </c>
      <c r="BK123" s="4">
        <v>1200</v>
      </c>
      <c r="BL123" s="4">
        <f t="shared" si="5"/>
        <v>0</v>
      </c>
      <c r="BM123" t="s">
        <v>296</v>
      </c>
      <c r="BO123" t="s">
        <v>310</v>
      </c>
      <c r="BP123" t="s">
        <v>300</v>
      </c>
      <c r="BQ123" t="s">
        <v>583</v>
      </c>
    </row>
    <row r="124" spans="1:69" s="5" customFormat="1" ht="215.1" customHeight="1" x14ac:dyDescent="0.25">
      <c r="A124" t="s">
        <v>282</v>
      </c>
      <c r="B124"/>
      <c r="C124"/>
      <c r="D124"/>
      <c r="E124"/>
      <c r="F124" s="5" t="s">
        <v>283</v>
      </c>
      <c r="G124" s="5" t="s">
        <v>283</v>
      </c>
      <c r="H124" s="5" t="s">
        <v>592</v>
      </c>
      <c r="I124" s="5" t="s">
        <v>593</v>
      </c>
      <c r="J124" s="5" t="s">
        <v>286</v>
      </c>
      <c r="K124" s="5" t="s">
        <v>287</v>
      </c>
      <c r="L124" s="5" t="s">
        <v>381</v>
      </c>
      <c r="M124" s="5" t="s">
        <v>381</v>
      </c>
      <c r="N124" s="5" t="s">
        <v>594</v>
      </c>
      <c r="O124" s="5" t="s">
        <v>434</v>
      </c>
      <c r="P124" s="5" t="s">
        <v>305</v>
      </c>
      <c r="Q124" s="5" t="s">
        <v>321</v>
      </c>
      <c r="R124" s="5" t="s">
        <v>595</v>
      </c>
      <c r="T124" s="14" t="s">
        <v>596</v>
      </c>
      <c r="V124" s="5" t="s">
        <v>295</v>
      </c>
      <c r="X124" s="5">
        <v>0</v>
      </c>
      <c r="Z124" s="5" t="s">
        <v>30</v>
      </c>
      <c r="AJ124" s="5">
        <v>1</v>
      </c>
      <c r="AK124" s="5">
        <v>1</v>
      </c>
      <c r="AM124" s="5">
        <v>1</v>
      </c>
      <c r="BH124" s="5">
        <f t="shared" si="3"/>
        <v>3</v>
      </c>
      <c r="BI124" s="6">
        <v>500</v>
      </c>
      <c r="BJ124" s="6">
        <f t="shared" si="4"/>
        <v>1500</v>
      </c>
      <c r="BK124" s="6">
        <v>1200</v>
      </c>
      <c r="BL124" s="6">
        <f t="shared" si="5"/>
        <v>3600</v>
      </c>
      <c r="BM124" s="5" t="s">
        <v>296</v>
      </c>
      <c r="BO124" s="5" t="s">
        <v>310</v>
      </c>
      <c r="BP124" s="5" t="s">
        <v>298</v>
      </c>
      <c r="BQ124" s="5" t="s">
        <v>597</v>
      </c>
    </row>
    <row r="125" spans="1:69" x14ac:dyDescent="0.25">
      <c r="F125" t="s">
        <v>283</v>
      </c>
      <c r="G125" t="s">
        <v>283</v>
      </c>
      <c r="H125" t="s">
        <v>592</v>
      </c>
      <c r="I125" t="s">
        <v>593</v>
      </c>
      <c r="J125" s="5" t="s">
        <v>286</v>
      </c>
      <c r="K125" t="s">
        <v>287</v>
      </c>
      <c r="L125" t="s">
        <v>381</v>
      </c>
      <c r="M125" t="s">
        <v>381</v>
      </c>
      <c r="N125" t="s">
        <v>594</v>
      </c>
      <c r="O125" t="s">
        <v>434</v>
      </c>
      <c r="P125" t="s">
        <v>305</v>
      </c>
      <c r="Q125" t="s">
        <v>321</v>
      </c>
      <c r="R125" t="s">
        <v>595</v>
      </c>
      <c r="T125" s="13" t="s">
        <v>596</v>
      </c>
      <c r="V125" t="s">
        <v>295</v>
      </c>
      <c r="X125">
        <v>0</v>
      </c>
      <c r="Z125" t="s">
        <v>30</v>
      </c>
      <c r="AJ125" s="2">
        <v>0</v>
      </c>
      <c r="AK125" s="2">
        <v>0</v>
      </c>
      <c r="AM125" s="2">
        <v>0</v>
      </c>
      <c r="BH125">
        <f t="shared" si="3"/>
        <v>0</v>
      </c>
      <c r="BI125" s="4">
        <v>500</v>
      </c>
      <c r="BJ125" s="4">
        <f t="shared" si="4"/>
        <v>0</v>
      </c>
      <c r="BK125" s="4">
        <v>1200</v>
      </c>
      <c r="BL125" s="4">
        <f t="shared" si="5"/>
        <v>0</v>
      </c>
      <c r="BM125" t="s">
        <v>296</v>
      </c>
      <c r="BO125" t="s">
        <v>310</v>
      </c>
      <c r="BP125" t="s">
        <v>300</v>
      </c>
      <c r="BQ125" t="s">
        <v>597</v>
      </c>
    </row>
    <row r="126" spans="1:69" s="5" customFormat="1" ht="215.1" customHeight="1" x14ac:dyDescent="0.25">
      <c r="A126" t="s">
        <v>282</v>
      </c>
      <c r="B126"/>
      <c r="C126"/>
      <c r="D126"/>
      <c r="E126"/>
      <c r="F126" s="5" t="s">
        <v>283</v>
      </c>
      <c r="G126" s="5" t="s">
        <v>283</v>
      </c>
      <c r="H126" s="5" t="s">
        <v>598</v>
      </c>
      <c r="I126" s="5" t="s">
        <v>599</v>
      </c>
      <c r="J126" s="5" t="s">
        <v>286</v>
      </c>
      <c r="K126" s="5" t="s">
        <v>287</v>
      </c>
      <c r="L126" s="5" t="s">
        <v>381</v>
      </c>
      <c r="M126" s="5" t="s">
        <v>381</v>
      </c>
      <c r="N126" s="5" t="s">
        <v>600</v>
      </c>
      <c r="O126" s="5" t="s">
        <v>434</v>
      </c>
      <c r="P126" s="5" t="s">
        <v>305</v>
      </c>
      <c r="Q126" s="5" t="s">
        <v>321</v>
      </c>
      <c r="R126" s="5" t="s">
        <v>601</v>
      </c>
      <c r="T126" s="14" t="s">
        <v>602</v>
      </c>
      <c r="V126" s="5" t="s">
        <v>309</v>
      </c>
      <c r="X126" s="5">
        <v>0</v>
      </c>
      <c r="Z126" s="5" t="s">
        <v>30</v>
      </c>
      <c r="AD126" s="5">
        <v>1</v>
      </c>
      <c r="AE126" s="5">
        <v>1</v>
      </c>
      <c r="AG126" s="5">
        <v>2</v>
      </c>
      <c r="AI126" s="5">
        <v>1</v>
      </c>
      <c r="AJ126" s="5">
        <v>1</v>
      </c>
      <c r="BH126" s="5">
        <f t="shared" si="3"/>
        <v>6</v>
      </c>
      <c r="BI126" s="6">
        <v>287</v>
      </c>
      <c r="BJ126" s="6">
        <f t="shared" si="4"/>
        <v>1722</v>
      </c>
      <c r="BK126" s="6">
        <v>690</v>
      </c>
      <c r="BL126" s="6">
        <f t="shared" si="5"/>
        <v>4140</v>
      </c>
      <c r="BM126" s="5" t="s">
        <v>296</v>
      </c>
      <c r="BO126" s="5" t="s">
        <v>310</v>
      </c>
      <c r="BP126" s="5" t="s">
        <v>298</v>
      </c>
      <c r="BQ126" s="5" t="s">
        <v>603</v>
      </c>
    </row>
    <row r="127" spans="1:69" ht="60" x14ac:dyDescent="0.25">
      <c r="F127" t="s">
        <v>283</v>
      </c>
      <c r="G127" t="s">
        <v>283</v>
      </c>
      <c r="H127" t="s">
        <v>598</v>
      </c>
      <c r="I127" t="s">
        <v>599</v>
      </c>
      <c r="J127" s="5" t="s">
        <v>286</v>
      </c>
      <c r="K127" t="s">
        <v>287</v>
      </c>
      <c r="L127" t="s">
        <v>381</v>
      </c>
      <c r="M127" t="s">
        <v>381</v>
      </c>
      <c r="N127" t="s">
        <v>600</v>
      </c>
      <c r="O127" t="s">
        <v>434</v>
      </c>
      <c r="P127" t="s">
        <v>305</v>
      </c>
      <c r="Q127" t="s">
        <v>321</v>
      </c>
      <c r="R127" t="s">
        <v>601</v>
      </c>
      <c r="T127" s="13" t="s">
        <v>602</v>
      </c>
      <c r="V127" t="s">
        <v>309</v>
      </c>
      <c r="X127">
        <v>0</v>
      </c>
      <c r="Z127" t="s">
        <v>30</v>
      </c>
      <c r="AD127" s="2">
        <v>0</v>
      </c>
      <c r="AE127" s="2">
        <v>0</v>
      </c>
      <c r="AG127" s="2">
        <v>0</v>
      </c>
      <c r="AI127" s="2">
        <v>0</v>
      </c>
      <c r="AJ127" s="2">
        <v>0</v>
      </c>
      <c r="BH127">
        <f t="shared" si="3"/>
        <v>0</v>
      </c>
      <c r="BI127" s="4">
        <v>287</v>
      </c>
      <c r="BJ127" s="4">
        <f t="shared" si="4"/>
        <v>0</v>
      </c>
      <c r="BK127" s="4">
        <v>690</v>
      </c>
      <c r="BL127" s="4">
        <f t="shared" si="5"/>
        <v>0</v>
      </c>
      <c r="BM127" t="s">
        <v>296</v>
      </c>
      <c r="BO127" t="s">
        <v>310</v>
      </c>
      <c r="BP127" t="s">
        <v>300</v>
      </c>
      <c r="BQ127" t="s">
        <v>603</v>
      </c>
    </row>
    <row r="128" spans="1:69" s="5" customFormat="1" ht="215.1" customHeight="1" x14ac:dyDescent="0.25">
      <c r="A128"/>
      <c r="B128"/>
      <c r="C128"/>
      <c r="D128"/>
      <c r="E128"/>
      <c r="F128" s="5" t="s">
        <v>283</v>
      </c>
      <c r="G128" s="5" t="s">
        <v>283</v>
      </c>
      <c r="H128" s="5" t="s">
        <v>604</v>
      </c>
      <c r="I128" s="5" t="s">
        <v>605</v>
      </c>
      <c r="J128" s="5" t="s">
        <v>286</v>
      </c>
      <c r="K128" s="5" t="s">
        <v>287</v>
      </c>
      <c r="L128" s="5" t="s">
        <v>287</v>
      </c>
      <c r="M128" s="5" t="s">
        <v>327</v>
      </c>
      <c r="N128" s="5" t="s">
        <v>606</v>
      </c>
      <c r="O128" s="5" t="s">
        <v>434</v>
      </c>
      <c r="P128" s="5" t="s">
        <v>607</v>
      </c>
      <c r="Q128" s="5" t="s">
        <v>608</v>
      </c>
      <c r="R128" s="5" t="s">
        <v>609</v>
      </c>
      <c r="T128" s="14" t="s">
        <v>610</v>
      </c>
      <c r="V128" s="5" t="s">
        <v>309</v>
      </c>
      <c r="X128" s="5">
        <v>0</v>
      </c>
      <c r="Z128" s="5" t="s">
        <v>30</v>
      </c>
      <c r="AG128" s="5">
        <v>1</v>
      </c>
      <c r="AO128" s="5">
        <v>1</v>
      </c>
      <c r="BH128" s="5">
        <f t="shared" si="3"/>
        <v>2</v>
      </c>
      <c r="BI128" s="6">
        <v>300</v>
      </c>
      <c r="BJ128" s="6">
        <f t="shared" si="4"/>
        <v>600</v>
      </c>
      <c r="BK128" s="6">
        <v>720</v>
      </c>
      <c r="BL128" s="6">
        <f t="shared" si="5"/>
        <v>1440</v>
      </c>
      <c r="BM128" s="5" t="s">
        <v>296</v>
      </c>
      <c r="BO128" s="5" t="s">
        <v>310</v>
      </c>
      <c r="BP128" s="5" t="s">
        <v>298</v>
      </c>
      <c r="BQ128" s="5" t="s">
        <v>611</v>
      </c>
    </row>
    <row r="129" spans="1:69" x14ac:dyDescent="0.25">
      <c r="F129" t="s">
        <v>283</v>
      </c>
      <c r="G129" t="s">
        <v>283</v>
      </c>
      <c r="H129" t="s">
        <v>604</v>
      </c>
      <c r="I129" t="s">
        <v>605</v>
      </c>
      <c r="J129" s="5" t="s">
        <v>286</v>
      </c>
      <c r="K129" t="s">
        <v>287</v>
      </c>
      <c r="L129" t="s">
        <v>287</v>
      </c>
      <c r="M129" t="s">
        <v>327</v>
      </c>
      <c r="N129" t="s">
        <v>606</v>
      </c>
      <c r="O129" t="s">
        <v>434</v>
      </c>
      <c r="P129" t="s">
        <v>607</v>
      </c>
      <c r="Q129" t="s">
        <v>608</v>
      </c>
      <c r="R129" t="s">
        <v>609</v>
      </c>
      <c r="T129" s="13" t="s">
        <v>610</v>
      </c>
      <c r="V129" t="s">
        <v>309</v>
      </c>
      <c r="X129">
        <v>0</v>
      </c>
      <c r="Z129" t="s">
        <v>30</v>
      </c>
      <c r="AG129" s="2">
        <v>0</v>
      </c>
      <c r="AO129" s="2">
        <v>0</v>
      </c>
      <c r="BH129">
        <f t="shared" si="3"/>
        <v>0</v>
      </c>
      <c r="BI129" s="4">
        <v>300</v>
      </c>
      <c r="BJ129" s="4">
        <f t="shared" si="4"/>
        <v>0</v>
      </c>
      <c r="BK129" s="4">
        <v>720</v>
      </c>
      <c r="BL129" s="4">
        <f t="shared" si="5"/>
        <v>0</v>
      </c>
      <c r="BM129" t="s">
        <v>296</v>
      </c>
      <c r="BO129" t="s">
        <v>310</v>
      </c>
      <c r="BP129" t="s">
        <v>300</v>
      </c>
      <c r="BQ129" t="s">
        <v>611</v>
      </c>
    </row>
    <row r="130" spans="1:69" s="5" customFormat="1" ht="215.1" customHeight="1" x14ac:dyDescent="0.25">
      <c r="A130" t="s">
        <v>282</v>
      </c>
      <c r="B130"/>
      <c r="C130"/>
      <c r="D130"/>
      <c r="E130"/>
      <c r="F130" s="5" t="s">
        <v>283</v>
      </c>
      <c r="G130" s="5" t="s">
        <v>283</v>
      </c>
      <c r="H130" s="5" t="s">
        <v>612</v>
      </c>
      <c r="I130" s="5" t="s">
        <v>613</v>
      </c>
      <c r="J130" s="5" t="s">
        <v>286</v>
      </c>
      <c r="K130" s="5" t="s">
        <v>287</v>
      </c>
      <c r="L130" s="5" t="s">
        <v>287</v>
      </c>
      <c r="M130" s="5" t="s">
        <v>288</v>
      </c>
      <c r="N130" s="5" t="s">
        <v>614</v>
      </c>
      <c r="O130" s="5" t="s">
        <v>290</v>
      </c>
      <c r="P130" s="5" t="s">
        <v>615</v>
      </c>
      <c r="Q130" s="5" t="s">
        <v>292</v>
      </c>
      <c r="R130" s="5" t="s">
        <v>293</v>
      </c>
      <c r="T130" s="14" t="s">
        <v>294</v>
      </c>
      <c r="V130" s="5" t="s">
        <v>309</v>
      </c>
      <c r="X130" s="5">
        <v>0</v>
      </c>
      <c r="Z130" s="5" t="s">
        <v>30</v>
      </c>
      <c r="AB130" s="5">
        <v>1</v>
      </c>
      <c r="AD130" s="5">
        <v>1</v>
      </c>
      <c r="BH130" s="5">
        <f t="shared" si="3"/>
        <v>2</v>
      </c>
      <c r="BI130" s="6">
        <v>279</v>
      </c>
      <c r="BJ130" s="6">
        <f t="shared" si="4"/>
        <v>558</v>
      </c>
      <c r="BK130" s="6">
        <v>670</v>
      </c>
      <c r="BL130" s="6">
        <f t="shared" si="5"/>
        <v>1340</v>
      </c>
      <c r="BM130" s="5" t="s">
        <v>296</v>
      </c>
      <c r="BO130" s="5" t="s">
        <v>297</v>
      </c>
      <c r="BP130" s="5" t="s">
        <v>298</v>
      </c>
      <c r="BQ130" s="5" t="s">
        <v>616</v>
      </c>
    </row>
    <row r="131" spans="1:69" x14ac:dyDescent="0.25">
      <c r="F131" t="s">
        <v>283</v>
      </c>
      <c r="G131" t="s">
        <v>283</v>
      </c>
      <c r="H131" t="s">
        <v>612</v>
      </c>
      <c r="I131" t="s">
        <v>613</v>
      </c>
      <c r="J131" s="5" t="s">
        <v>286</v>
      </c>
      <c r="K131" t="s">
        <v>287</v>
      </c>
      <c r="L131" t="s">
        <v>287</v>
      </c>
      <c r="M131" t="s">
        <v>288</v>
      </c>
      <c r="N131" t="s">
        <v>614</v>
      </c>
      <c r="O131" t="s">
        <v>290</v>
      </c>
      <c r="P131" t="s">
        <v>615</v>
      </c>
      <c r="Q131" t="s">
        <v>292</v>
      </c>
      <c r="R131" t="s">
        <v>293</v>
      </c>
      <c r="T131" s="13" t="s">
        <v>294</v>
      </c>
      <c r="V131" t="s">
        <v>309</v>
      </c>
      <c r="X131">
        <v>0</v>
      </c>
      <c r="Z131" t="s">
        <v>30</v>
      </c>
      <c r="AB131" s="2">
        <v>0</v>
      </c>
      <c r="AD131" s="2">
        <v>0</v>
      </c>
      <c r="BH131">
        <f t="shared" si="3"/>
        <v>0</v>
      </c>
      <c r="BI131" s="4">
        <v>279</v>
      </c>
      <c r="BJ131" s="4">
        <f t="shared" si="4"/>
        <v>0</v>
      </c>
      <c r="BK131" s="4">
        <v>670</v>
      </c>
      <c r="BL131" s="4">
        <f t="shared" si="5"/>
        <v>0</v>
      </c>
      <c r="BM131" t="s">
        <v>296</v>
      </c>
      <c r="BO131" t="s">
        <v>297</v>
      </c>
      <c r="BP131" t="s">
        <v>300</v>
      </c>
      <c r="BQ131" t="s">
        <v>616</v>
      </c>
    </row>
    <row r="132" spans="1:69" s="5" customFormat="1" ht="215.1" customHeight="1" x14ac:dyDescent="0.25">
      <c r="A132" t="s">
        <v>282</v>
      </c>
      <c r="B132"/>
      <c r="C132"/>
      <c r="D132"/>
      <c r="E132"/>
      <c r="F132" s="5" t="s">
        <v>283</v>
      </c>
      <c r="G132" s="5" t="s">
        <v>283</v>
      </c>
      <c r="H132" s="5" t="s">
        <v>617</v>
      </c>
      <c r="I132" s="5" t="s">
        <v>618</v>
      </c>
      <c r="J132" s="5" t="s">
        <v>286</v>
      </c>
      <c r="K132" s="5" t="s">
        <v>287</v>
      </c>
      <c r="L132" s="5" t="s">
        <v>287</v>
      </c>
      <c r="M132" s="5" t="s">
        <v>288</v>
      </c>
      <c r="N132" s="5" t="s">
        <v>619</v>
      </c>
      <c r="O132" s="5" t="s">
        <v>434</v>
      </c>
      <c r="P132" s="5" t="s">
        <v>305</v>
      </c>
      <c r="Q132" s="5" t="s">
        <v>321</v>
      </c>
      <c r="R132" s="5" t="s">
        <v>620</v>
      </c>
      <c r="T132" s="14" t="s">
        <v>621</v>
      </c>
      <c r="V132" s="5" t="s">
        <v>309</v>
      </c>
      <c r="X132" s="5">
        <v>0</v>
      </c>
      <c r="Z132" s="5" t="s">
        <v>30</v>
      </c>
      <c r="AK132" s="5">
        <v>1</v>
      </c>
      <c r="BH132" s="5">
        <f t="shared" si="3"/>
        <v>1</v>
      </c>
      <c r="BI132" s="6">
        <v>342</v>
      </c>
      <c r="BJ132" s="6">
        <f t="shared" si="4"/>
        <v>342</v>
      </c>
      <c r="BK132" s="6">
        <v>820</v>
      </c>
      <c r="BL132" s="6">
        <f t="shared" si="5"/>
        <v>820</v>
      </c>
      <c r="BM132" s="5" t="s">
        <v>296</v>
      </c>
      <c r="BO132" s="5" t="s">
        <v>310</v>
      </c>
      <c r="BP132" s="5" t="s">
        <v>298</v>
      </c>
      <c r="BQ132" s="5" t="s">
        <v>622</v>
      </c>
    </row>
    <row r="133" spans="1:69" x14ac:dyDescent="0.25">
      <c r="F133" t="s">
        <v>283</v>
      </c>
      <c r="G133" t="s">
        <v>283</v>
      </c>
      <c r="H133" t="s">
        <v>617</v>
      </c>
      <c r="I133" t="s">
        <v>618</v>
      </c>
      <c r="J133" s="5" t="s">
        <v>286</v>
      </c>
      <c r="K133" t="s">
        <v>287</v>
      </c>
      <c r="L133" t="s">
        <v>287</v>
      </c>
      <c r="M133" t="s">
        <v>288</v>
      </c>
      <c r="N133" t="s">
        <v>619</v>
      </c>
      <c r="O133" t="s">
        <v>434</v>
      </c>
      <c r="P133" t="s">
        <v>305</v>
      </c>
      <c r="Q133" t="s">
        <v>321</v>
      </c>
      <c r="R133" t="s">
        <v>620</v>
      </c>
      <c r="T133" s="13" t="s">
        <v>621</v>
      </c>
      <c r="V133" t="s">
        <v>309</v>
      </c>
      <c r="X133">
        <v>0</v>
      </c>
      <c r="Z133" t="s">
        <v>30</v>
      </c>
      <c r="AK133" s="2">
        <v>0</v>
      </c>
      <c r="BH133">
        <f t="shared" si="3"/>
        <v>0</v>
      </c>
      <c r="BI133" s="4">
        <v>342</v>
      </c>
      <c r="BJ133" s="4">
        <f t="shared" si="4"/>
        <v>0</v>
      </c>
      <c r="BK133" s="4">
        <v>820</v>
      </c>
      <c r="BL133" s="4">
        <f t="shared" si="5"/>
        <v>0</v>
      </c>
      <c r="BM133" t="s">
        <v>296</v>
      </c>
      <c r="BO133" t="s">
        <v>310</v>
      </c>
      <c r="BP133" t="s">
        <v>300</v>
      </c>
      <c r="BQ133" t="s">
        <v>622</v>
      </c>
    </row>
    <row r="134" spans="1:69" s="5" customFormat="1" ht="215.1" customHeight="1" x14ac:dyDescent="0.25">
      <c r="A134" t="s">
        <v>282</v>
      </c>
      <c r="B134"/>
      <c r="C134"/>
      <c r="D134"/>
      <c r="E134"/>
      <c r="F134" s="5" t="s">
        <v>283</v>
      </c>
      <c r="G134" s="5" t="s">
        <v>283</v>
      </c>
      <c r="H134" s="5" t="s">
        <v>623</v>
      </c>
      <c r="I134" s="5" t="s">
        <v>624</v>
      </c>
      <c r="J134" s="5" t="s">
        <v>286</v>
      </c>
      <c r="K134" s="5" t="s">
        <v>287</v>
      </c>
      <c r="L134" s="5" t="s">
        <v>381</v>
      </c>
      <c r="M134" s="5" t="s">
        <v>625</v>
      </c>
      <c r="N134" s="5" t="s">
        <v>626</v>
      </c>
      <c r="O134" s="5" t="s">
        <v>434</v>
      </c>
      <c r="P134" s="5" t="s">
        <v>627</v>
      </c>
      <c r="Q134" s="5" t="s">
        <v>628</v>
      </c>
      <c r="R134" s="5" t="s">
        <v>629</v>
      </c>
      <c r="T134" s="14" t="s">
        <v>630</v>
      </c>
      <c r="V134" s="5" t="s">
        <v>309</v>
      </c>
      <c r="X134" s="5">
        <v>0</v>
      </c>
      <c r="Z134" s="5" t="s">
        <v>30</v>
      </c>
      <c r="AC134" s="5">
        <v>2</v>
      </c>
      <c r="AE134" s="5">
        <v>3</v>
      </c>
      <c r="AG134" s="5">
        <v>5</v>
      </c>
      <c r="AI134" s="5">
        <v>3</v>
      </c>
      <c r="AK134" s="5">
        <v>1</v>
      </c>
      <c r="BH134" s="5">
        <f t="shared" si="3"/>
        <v>14</v>
      </c>
      <c r="BI134" s="6">
        <v>204</v>
      </c>
      <c r="BJ134" s="6">
        <f t="shared" si="4"/>
        <v>2856</v>
      </c>
      <c r="BK134" s="6">
        <v>490</v>
      </c>
      <c r="BL134" s="6">
        <f t="shared" si="5"/>
        <v>6860</v>
      </c>
      <c r="BM134" s="5" t="s">
        <v>631</v>
      </c>
      <c r="BO134" s="5" t="s">
        <v>310</v>
      </c>
      <c r="BP134" s="5" t="s">
        <v>298</v>
      </c>
      <c r="BQ134" s="5" t="s">
        <v>632</v>
      </c>
    </row>
    <row r="135" spans="1:69" ht="30" x14ac:dyDescent="0.25">
      <c r="F135" t="s">
        <v>283</v>
      </c>
      <c r="G135" t="s">
        <v>283</v>
      </c>
      <c r="H135" t="s">
        <v>623</v>
      </c>
      <c r="I135" t="s">
        <v>624</v>
      </c>
      <c r="J135" s="5" t="s">
        <v>286</v>
      </c>
      <c r="K135" t="s">
        <v>287</v>
      </c>
      <c r="L135" t="s">
        <v>381</v>
      </c>
      <c r="M135" t="s">
        <v>625</v>
      </c>
      <c r="N135" t="s">
        <v>626</v>
      </c>
      <c r="O135" t="s">
        <v>434</v>
      </c>
      <c r="P135" t="s">
        <v>627</v>
      </c>
      <c r="Q135" t="s">
        <v>628</v>
      </c>
      <c r="R135" t="s">
        <v>629</v>
      </c>
      <c r="T135" s="13" t="s">
        <v>630</v>
      </c>
      <c r="V135" t="s">
        <v>309</v>
      </c>
      <c r="X135">
        <v>0</v>
      </c>
      <c r="Z135" t="s">
        <v>30</v>
      </c>
      <c r="AC135" s="2">
        <v>0</v>
      </c>
      <c r="AE135" s="2">
        <v>0</v>
      </c>
      <c r="AG135" s="2">
        <v>0</v>
      </c>
      <c r="AI135" s="2">
        <v>0</v>
      </c>
      <c r="AK135" s="2">
        <v>0</v>
      </c>
      <c r="BH135">
        <f t="shared" si="3"/>
        <v>0</v>
      </c>
      <c r="BI135" s="4">
        <v>204</v>
      </c>
      <c r="BJ135" s="4">
        <f t="shared" si="4"/>
        <v>0</v>
      </c>
      <c r="BK135" s="4">
        <v>490</v>
      </c>
      <c r="BL135" s="4">
        <f t="shared" si="5"/>
        <v>0</v>
      </c>
      <c r="BM135" t="s">
        <v>631</v>
      </c>
      <c r="BO135" t="s">
        <v>310</v>
      </c>
      <c r="BP135" t="s">
        <v>300</v>
      </c>
      <c r="BQ135" t="s">
        <v>632</v>
      </c>
    </row>
    <row r="136" spans="1:69" s="5" customFormat="1" ht="215.1" customHeight="1" x14ac:dyDescent="0.25">
      <c r="A136" t="s">
        <v>282</v>
      </c>
      <c r="B136"/>
      <c r="C136"/>
      <c r="D136"/>
      <c r="E136"/>
      <c r="F136" s="5" t="s">
        <v>283</v>
      </c>
      <c r="G136" s="5" t="s">
        <v>283</v>
      </c>
      <c r="H136" s="5" t="s">
        <v>633</v>
      </c>
      <c r="I136" s="5" t="s">
        <v>634</v>
      </c>
      <c r="J136" s="5" t="s">
        <v>286</v>
      </c>
      <c r="K136" s="5" t="s">
        <v>287</v>
      </c>
      <c r="L136" s="5" t="s">
        <v>381</v>
      </c>
      <c r="M136" s="5" t="s">
        <v>625</v>
      </c>
      <c r="N136" s="5" t="s">
        <v>635</v>
      </c>
      <c r="O136" s="5" t="s">
        <v>290</v>
      </c>
      <c r="P136" s="5" t="s">
        <v>636</v>
      </c>
      <c r="Q136" s="5" t="s">
        <v>292</v>
      </c>
      <c r="R136" s="5" t="s">
        <v>637</v>
      </c>
      <c r="T136" s="14" t="s">
        <v>638</v>
      </c>
      <c r="V136" s="5" t="s">
        <v>309</v>
      </c>
      <c r="X136" s="5">
        <v>0</v>
      </c>
      <c r="Z136" s="5" t="s">
        <v>30</v>
      </c>
      <c r="AC136" s="5">
        <v>2</v>
      </c>
      <c r="AE136" s="5">
        <v>6</v>
      </c>
      <c r="AG136" s="5">
        <v>1</v>
      </c>
      <c r="AI136" s="5">
        <v>1</v>
      </c>
      <c r="BH136" s="5">
        <f t="shared" si="3"/>
        <v>10</v>
      </c>
      <c r="BI136" s="6">
        <v>204</v>
      </c>
      <c r="BJ136" s="6">
        <f t="shared" si="4"/>
        <v>2040</v>
      </c>
      <c r="BK136" s="6">
        <v>490</v>
      </c>
      <c r="BL136" s="6">
        <f t="shared" si="5"/>
        <v>4900</v>
      </c>
      <c r="BM136" s="5" t="s">
        <v>631</v>
      </c>
      <c r="BO136" s="5" t="s">
        <v>297</v>
      </c>
      <c r="BP136" s="5" t="s">
        <v>298</v>
      </c>
      <c r="BQ136" s="5" t="s">
        <v>639</v>
      </c>
    </row>
    <row r="137" spans="1:69" ht="30" x14ac:dyDescent="0.25">
      <c r="F137" t="s">
        <v>283</v>
      </c>
      <c r="G137" t="s">
        <v>283</v>
      </c>
      <c r="H137" t="s">
        <v>633</v>
      </c>
      <c r="I137" t="s">
        <v>634</v>
      </c>
      <c r="J137" s="5" t="s">
        <v>286</v>
      </c>
      <c r="K137" t="s">
        <v>287</v>
      </c>
      <c r="L137" t="s">
        <v>381</v>
      </c>
      <c r="M137" t="s">
        <v>625</v>
      </c>
      <c r="N137" t="s">
        <v>635</v>
      </c>
      <c r="O137" t="s">
        <v>290</v>
      </c>
      <c r="P137" t="s">
        <v>636</v>
      </c>
      <c r="Q137" t="s">
        <v>292</v>
      </c>
      <c r="R137" t="s">
        <v>637</v>
      </c>
      <c r="T137" s="13" t="s">
        <v>638</v>
      </c>
      <c r="V137" t="s">
        <v>309</v>
      </c>
      <c r="X137">
        <v>0</v>
      </c>
      <c r="Z137" t="s">
        <v>30</v>
      </c>
      <c r="AC137" s="2">
        <v>0</v>
      </c>
      <c r="AE137" s="2">
        <v>0</v>
      </c>
      <c r="AG137" s="2">
        <v>0</v>
      </c>
      <c r="AI137" s="2">
        <v>0</v>
      </c>
      <c r="BH137">
        <f t="shared" si="3"/>
        <v>0</v>
      </c>
      <c r="BI137" s="4">
        <v>204</v>
      </c>
      <c r="BJ137" s="4">
        <f t="shared" si="4"/>
        <v>0</v>
      </c>
      <c r="BK137" s="4">
        <v>490</v>
      </c>
      <c r="BL137" s="4">
        <f t="shared" si="5"/>
        <v>0</v>
      </c>
      <c r="BM137" t="s">
        <v>631</v>
      </c>
      <c r="BO137" t="s">
        <v>297</v>
      </c>
      <c r="BP137" t="s">
        <v>300</v>
      </c>
      <c r="BQ137" t="s">
        <v>639</v>
      </c>
    </row>
    <row r="138" spans="1:69" s="5" customFormat="1" ht="215.1" customHeight="1" x14ac:dyDescent="0.25">
      <c r="A138"/>
      <c r="B138"/>
      <c r="C138"/>
      <c r="D138"/>
      <c r="E138"/>
      <c r="F138" s="5" t="s">
        <v>283</v>
      </c>
      <c r="G138" s="5" t="s">
        <v>283</v>
      </c>
      <c r="H138" s="5" t="s">
        <v>640</v>
      </c>
      <c r="I138" s="5" t="s">
        <v>641</v>
      </c>
      <c r="J138" s="5" t="s">
        <v>286</v>
      </c>
      <c r="K138" s="5" t="s">
        <v>287</v>
      </c>
      <c r="L138" s="5" t="s">
        <v>381</v>
      </c>
      <c r="M138" s="5" t="s">
        <v>625</v>
      </c>
      <c r="N138" s="5" t="s">
        <v>642</v>
      </c>
      <c r="O138" s="5" t="s">
        <v>434</v>
      </c>
      <c r="P138" s="5" t="s">
        <v>643</v>
      </c>
      <c r="Q138" s="5" t="s">
        <v>644</v>
      </c>
      <c r="R138" s="5" t="s">
        <v>645</v>
      </c>
      <c r="T138" s="14" t="s">
        <v>646</v>
      </c>
      <c r="V138" s="5" t="s">
        <v>309</v>
      </c>
      <c r="X138" s="5">
        <v>0</v>
      </c>
      <c r="Z138" s="5" t="s">
        <v>30</v>
      </c>
      <c r="AE138" s="5">
        <v>2</v>
      </c>
      <c r="BH138" s="5">
        <f t="shared" si="3"/>
        <v>2</v>
      </c>
      <c r="BI138" s="6">
        <v>204</v>
      </c>
      <c r="BJ138" s="6">
        <f t="shared" si="4"/>
        <v>408</v>
      </c>
      <c r="BK138" s="6">
        <v>490</v>
      </c>
      <c r="BL138" s="6">
        <f t="shared" si="5"/>
        <v>980</v>
      </c>
      <c r="BM138" s="5" t="s">
        <v>631</v>
      </c>
      <c r="BO138" s="5" t="s">
        <v>310</v>
      </c>
      <c r="BP138" s="5" t="s">
        <v>298</v>
      </c>
      <c r="BQ138" s="5" t="s">
        <v>647</v>
      </c>
    </row>
    <row r="139" spans="1:69" ht="30" x14ac:dyDescent="0.25">
      <c r="F139" t="s">
        <v>283</v>
      </c>
      <c r="G139" t="s">
        <v>283</v>
      </c>
      <c r="H139" t="s">
        <v>640</v>
      </c>
      <c r="I139" t="s">
        <v>641</v>
      </c>
      <c r="J139" s="5" t="s">
        <v>286</v>
      </c>
      <c r="K139" t="s">
        <v>287</v>
      </c>
      <c r="L139" t="s">
        <v>381</v>
      </c>
      <c r="M139" t="s">
        <v>625</v>
      </c>
      <c r="N139" t="s">
        <v>642</v>
      </c>
      <c r="O139" t="s">
        <v>434</v>
      </c>
      <c r="P139" t="s">
        <v>643</v>
      </c>
      <c r="Q139" t="s">
        <v>644</v>
      </c>
      <c r="R139" t="s">
        <v>645</v>
      </c>
      <c r="T139" s="13" t="s">
        <v>646</v>
      </c>
      <c r="V139" t="s">
        <v>309</v>
      </c>
      <c r="X139">
        <v>0</v>
      </c>
      <c r="Z139" t="s">
        <v>30</v>
      </c>
      <c r="AE139" s="2">
        <v>0</v>
      </c>
      <c r="BH139">
        <f t="shared" si="3"/>
        <v>0</v>
      </c>
      <c r="BI139" s="4">
        <v>204</v>
      </c>
      <c r="BJ139" s="4">
        <f t="shared" si="4"/>
        <v>0</v>
      </c>
      <c r="BK139" s="4">
        <v>490</v>
      </c>
      <c r="BL139" s="4">
        <f t="shared" si="5"/>
        <v>0</v>
      </c>
      <c r="BM139" t="s">
        <v>631</v>
      </c>
      <c r="BO139" t="s">
        <v>310</v>
      </c>
      <c r="BP139" t="s">
        <v>300</v>
      </c>
      <c r="BQ139" t="s">
        <v>647</v>
      </c>
    </row>
    <row r="140" spans="1:69" s="5" customFormat="1" ht="215.1" customHeight="1" x14ac:dyDescent="0.25">
      <c r="A140" t="s">
        <v>282</v>
      </c>
      <c r="B140"/>
      <c r="C140"/>
      <c r="D140"/>
      <c r="E140"/>
      <c r="F140" s="5" t="s">
        <v>283</v>
      </c>
      <c r="G140" s="5" t="s">
        <v>283</v>
      </c>
      <c r="H140" s="5" t="s">
        <v>648</v>
      </c>
      <c r="I140" s="5" t="s">
        <v>649</v>
      </c>
      <c r="J140" s="5" t="s">
        <v>286</v>
      </c>
      <c r="K140" s="5" t="s">
        <v>287</v>
      </c>
      <c r="L140" s="5" t="s">
        <v>381</v>
      </c>
      <c r="M140" s="5" t="s">
        <v>625</v>
      </c>
      <c r="N140" s="5" t="s">
        <v>642</v>
      </c>
      <c r="O140" s="5" t="s">
        <v>290</v>
      </c>
      <c r="P140" s="5" t="s">
        <v>650</v>
      </c>
      <c r="Q140" s="5" t="s">
        <v>292</v>
      </c>
      <c r="R140" s="5" t="s">
        <v>651</v>
      </c>
      <c r="T140" s="14" t="s">
        <v>652</v>
      </c>
      <c r="V140" s="5" t="s">
        <v>309</v>
      </c>
      <c r="X140" s="5">
        <v>0</v>
      </c>
      <c r="Z140" s="5" t="s">
        <v>30</v>
      </c>
      <c r="AE140" s="5">
        <v>1</v>
      </c>
      <c r="AG140" s="5">
        <v>1</v>
      </c>
      <c r="AI140" s="5">
        <v>3</v>
      </c>
      <c r="AK140" s="5">
        <v>1</v>
      </c>
      <c r="AM140" s="5">
        <v>1</v>
      </c>
      <c r="BH140" s="5">
        <f t="shared" si="3"/>
        <v>7</v>
      </c>
      <c r="BI140" s="6">
        <v>204</v>
      </c>
      <c r="BJ140" s="6">
        <f t="shared" si="4"/>
        <v>1428</v>
      </c>
      <c r="BK140" s="6">
        <v>490</v>
      </c>
      <c r="BL140" s="6">
        <f t="shared" si="5"/>
        <v>3430</v>
      </c>
      <c r="BM140" s="5" t="s">
        <v>296</v>
      </c>
      <c r="BO140" s="5" t="s">
        <v>297</v>
      </c>
      <c r="BP140" s="5" t="s">
        <v>298</v>
      </c>
      <c r="BQ140" s="5" t="s">
        <v>647</v>
      </c>
    </row>
    <row r="141" spans="1:69" x14ac:dyDescent="0.25">
      <c r="F141" t="s">
        <v>283</v>
      </c>
      <c r="G141" t="s">
        <v>283</v>
      </c>
      <c r="H141" t="s">
        <v>648</v>
      </c>
      <c r="I141" t="s">
        <v>649</v>
      </c>
      <c r="J141" s="5" t="s">
        <v>286</v>
      </c>
      <c r="K141" t="s">
        <v>287</v>
      </c>
      <c r="L141" t="s">
        <v>381</v>
      </c>
      <c r="M141" t="s">
        <v>625</v>
      </c>
      <c r="N141" t="s">
        <v>642</v>
      </c>
      <c r="O141" t="s">
        <v>290</v>
      </c>
      <c r="P141" t="s">
        <v>650</v>
      </c>
      <c r="Q141" t="s">
        <v>292</v>
      </c>
      <c r="R141" t="s">
        <v>651</v>
      </c>
      <c r="T141" s="13" t="s">
        <v>652</v>
      </c>
      <c r="V141" t="s">
        <v>309</v>
      </c>
      <c r="X141">
        <v>0</v>
      </c>
      <c r="Z141" t="s">
        <v>30</v>
      </c>
      <c r="AE141" s="2">
        <v>0</v>
      </c>
      <c r="AG141" s="2">
        <v>0</v>
      </c>
      <c r="AI141" s="2">
        <v>0</v>
      </c>
      <c r="AK141" s="2">
        <v>0</v>
      </c>
      <c r="AM141" s="2">
        <v>0</v>
      </c>
      <c r="BH141">
        <f t="shared" si="3"/>
        <v>0</v>
      </c>
      <c r="BI141" s="4">
        <v>204</v>
      </c>
      <c r="BJ141" s="4">
        <f t="shared" si="4"/>
        <v>0</v>
      </c>
      <c r="BK141" s="4">
        <v>490</v>
      </c>
      <c r="BL141" s="4">
        <f t="shared" si="5"/>
        <v>0</v>
      </c>
      <c r="BM141" t="s">
        <v>296</v>
      </c>
      <c r="BO141" t="s">
        <v>297</v>
      </c>
      <c r="BP141" t="s">
        <v>300</v>
      </c>
      <c r="BQ141" t="s">
        <v>647</v>
      </c>
    </row>
    <row r="142" spans="1:69" s="5" customFormat="1" ht="215.1" customHeight="1" x14ac:dyDescent="0.25">
      <c r="A142" t="s">
        <v>282</v>
      </c>
      <c r="B142"/>
      <c r="C142"/>
      <c r="D142"/>
      <c r="E142"/>
      <c r="F142" s="5" t="s">
        <v>283</v>
      </c>
      <c r="G142" s="5" t="s">
        <v>283</v>
      </c>
      <c r="H142" s="5" t="s">
        <v>653</v>
      </c>
      <c r="I142" s="5" t="s">
        <v>654</v>
      </c>
      <c r="J142" s="5" t="s">
        <v>286</v>
      </c>
      <c r="K142" s="5" t="s">
        <v>287</v>
      </c>
      <c r="L142" s="5" t="s">
        <v>381</v>
      </c>
      <c r="M142" s="5" t="s">
        <v>625</v>
      </c>
      <c r="N142" s="5" t="s">
        <v>655</v>
      </c>
      <c r="O142" s="5" t="s">
        <v>290</v>
      </c>
      <c r="P142" s="5" t="s">
        <v>363</v>
      </c>
      <c r="Q142" s="5" t="s">
        <v>292</v>
      </c>
      <c r="R142" s="5" t="s">
        <v>656</v>
      </c>
      <c r="T142" s="14" t="s">
        <v>657</v>
      </c>
      <c r="V142" s="5" t="s">
        <v>309</v>
      </c>
      <c r="X142" s="5">
        <v>0</v>
      </c>
      <c r="Z142" s="5" t="s">
        <v>30</v>
      </c>
      <c r="AG142" s="5">
        <v>1</v>
      </c>
      <c r="AK142" s="5">
        <v>1</v>
      </c>
      <c r="BH142" s="5">
        <f t="shared" si="3"/>
        <v>2</v>
      </c>
      <c r="BI142" s="6">
        <v>204</v>
      </c>
      <c r="BJ142" s="6">
        <f t="shared" si="4"/>
        <v>408</v>
      </c>
      <c r="BK142" s="6">
        <v>490</v>
      </c>
      <c r="BL142" s="6">
        <f t="shared" si="5"/>
        <v>980</v>
      </c>
      <c r="BM142" s="5" t="s">
        <v>631</v>
      </c>
      <c r="BO142" s="5" t="s">
        <v>297</v>
      </c>
      <c r="BP142" s="5" t="s">
        <v>298</v>
      </c>
      <c r="BQ142" s="5" t="s">
        <v>658</v>
      </c>
    </row>
    <row r="143" spans="1:69" x14ac:dyDescent="0.25">
      <c r="F143" t="s">
        <v>283</v>
      </c>
      <c r="G143" t="s">
        <v>283</v>
      </c>
      <c r="H143" t="s">
        <v>653</v>
      </c>
      <c r="I143" t="s">
        <v>654</v>
      </c>
      <c r="J143" s="5" t="s">
        <v>286</v>
      </c>
      <c r="K143" t="s">
        <v>287</v>
      </c>
      <c r="L143" t="s">
        <v>381</v>
      </c>
      <c r="M143" t="s">
        <v>625</v>
      </c>
      <c r="N143" t="s">
        <v>655</v>
      </c>
      <c r="O143" t="s">
        <v>290</v>
      </c>
      <c r="P143" t="s">
        <v>363</v>
      </c>
      <c r="Q143" t="s">
        <v>292</v>
      </c>
      <c r="R143" t="s">
        <v>656</v>
      </c>
      <c r="T143" s="13" t="s">
        <v>657</v>
      </c>
      <c r="V143" t="s">
        <v>309</v>
      </c>
      <c r="X143">
        <v>0</v>
      </c>
      <c r="Z143" t="s">
        <v>30</v>
      </c>
      <c r="AG143" s="2">
        <v>0</v>
      </c>
      <c r="AK143" s="2">
        <v>0</v>
      </c>
      <c r="BH143">
        <f t="shared" si="3"/>
        <v>0</v>
      </c>
      <c r="BI143" s="4">
        <v>204</v>
      </c>
      <c r="BJ143" s="4">
        <f t="shared" si="4"/>
        <v>0</v>
      </c>
      <c r="BK143" s="4">
        <v>490</v>
      </c>
      <c r="BL143" s="4">
        <f t="shared" si="5"/>
        <v>0</v>
      </c>
      <c r="BM143" t="s">
        <v>631</v>
      </c>
      <c r="BO143" t="s">
        <v>297</v>
      </c>
      <c r="BP143" t="s">
        <v>300</v>
      </c>
      <c r="BQ143" t="s">
        <v>658</v>
      </c>
    </row>
    <row r="144" spans="1:69" s="5" customFormat="1" ht="215.1" customHeight="1" x14ac:dyDescent="0.25">
      <c r="A144" t="s">
        <v>282</v>
      </c>
      <c r="B144"/>
      <c r="C144"/>
      <c r="D144"/>
      <c r="E144"/>
      <c r="F144" s="5" t="s">
        <v>283</v>
      </c>
      <c r="G144" s="5" t="s">
        <v>283</v>
      </c>
      <c r="H144" s="5" t="s">
        <v>659</v>
      </c>
      <c r="I144" s="5" t="s">
        <v>660</v>
      </c>
      <c r="J144" s="5" t="s">
        <v>286</v>
      </c>
      <c r="K144" s="5" t="s">
        <v>287</v>
      </c>
      <c r="L144" s="5" t="s">
        <v>287</v>
      </c>
      <c r="M144" s="5" t="s">
        <v>288</v>
      </c>
      <c r="N144" s="5" t="s">
        <v>661</v>
      </c>
      <c r="O144" s="5" t="s">
        <v>434</v>
      </c>
      <c r="P144" s="5" t="s">
        <v>662</v>
      </c>
      <c r="Q144" s="5" t="s">
        <v>663</v>
      </c>
      <c r="R144" s="5" t="s">
        <v>664</v>
      </c>
      <c r="T144" s="14" t="s">
        <v>665</v>
      </c>
      <c r="V144" s="5" t="s">
        <v>295</v>
      </c>
      <c r="X144" s="5">
        <v>0</v>
      </c>
      <c r="Z144" s="5" t="s">
        <v>30</v>
      </c>
      <c r="AG144" s="5">
        <v>1</v>
      </c>
      <c r="AN144" s="5">
        <v>1</v>
      </c>
      <c r="BH144" s="5">
        <f t="shared" si="3"/>
        <v>2</v>
      </c>
      <c r="BI144" s="6">
        <v>245</v>
      </c>
      <c r="BJ144" s="6">
        <f t="shared" si="4"/>
        <v>490</v>
      </c>
      <c r="BK144" s="6">
        <v>590</v>
      </c>
      <c r="BL144" s="6">
        <f t="shared" si="5"/>
        <v>1180</v>
      </c>
      <c r="BM144" s="5" t="s">
        <v>296</v>
      </c>
      <c r="BO144" s="5" t="s">
        <v>310</v>
      </c>
      <c r="BP144" s="5" t="s">
        <v>298</v>
      </c>
      <c r="BQ144" s="5" t="s">
        <v>666</v>
      </c>
    </row>
    <row r="145" spans="1:69" ht="45" x14ac:dyDescent="0.25">
      <c r="F145" t="s">
        <v>283</v>
      </c>
      <c r="G145" t="s">
        <v>283</v>
      </c>
      <c r="H145" t="s">
        <v>659</v>
      </c>
      <c r="I145" t="s">
        <v>660</v>
      </c>
      <c r="J145" s="5" t="s">
        <v>286</v>
      </c>
      <c r="K145" t="s">
        <v>287</v>
      </c>
      <c r="L145" t="s">
        <v>287</v>
      </c>
      <c r="M145" t="s">
        <v>288</v>
      </c>
      <c r="N145" t="s">
        <v>661</v>
      </c>
      <c r="O145" t="s">
        <v>434</v>
      </c>
      <c r="P145" t="s">
        <v>662</v>
      </c>
      <c r="Q145" t="s">
        <v>663</v>
      </c>
      <c r="R145" t="s">
        <v>664</v>
      </c>
      <c r="T145" s="13" t="s">
        <v>665</v>
      </c>
      <c r="V145" t="s">
        <v>295</v>
      </c>
      <c r="X145">
        <v>0</v>
      </c>
      <c r="Z145" t="s">
        <v>30</v>
      </c>
      <c r="AG145" s="2">
        <v>0</v>
      </c>
      <c r="AN145" s="2">
        <v>0</v>
      </c>
      <c r="BH145">
        <f t="shared" si="3"/>
        <v>0</v>
      </c>
      <c r="BI145" s="4">
        <v>245</v>
      </c>
      <c r="BJ145" s="4">
        <f t="shared" si="4"/>
        <v>0</v>
      </c>
      <c r="BK145" s="4">
        <v>590</v>
      </c>
      <c r="BL145" s="4">
        <f t="shared" si="5"/>
        <v>0</v>
      </c>
      <c r="BM145" t="s">
        <v>296</v>
      </c>
      <c r="BO145" t="s">
        <v>310</v>
      </c>
      <c r="BP145" t="s">
        <v>300</v>
      </c>
      <c r="BQ145" t="s">
        <v>666</v>
      </c>
    </row>
    <row r="146" spans="1:69" s="5" customFormat="1" ht="215.1" customHeight="1" x14ac:dyDescent="0.25">
      <c r="A146"/>
      <c r="B146"/>
      <c r="C146"/>
      <c r="D146"/>
      <c r="E146"/>
      <c r="F146" s="5" t="s">
        <v>283</v>
      </c>
      <c r="G146" s="5" t="s">
        <v>283</v>
      </c>
      <c r="H146" s="5" t="s">
        <v>667</v>
      </c>
      <c r="I146" s="5" t="s">
        <v>668</v>
      </c>
      <c r="J146" s="5" t="s">
        <v>286</v>
      </c>
      <c r="K146" s="5" t="s">
        <v>287</v>
      </c>
      <c r="L146" s="5" t="s">
        <v>287</v>
      </c>
      <c r="M146" s="5" t="s">
        <v>327</v>
      </c>
      <c r="N146" s="5" t="s">
        <v>669</v>
      </c>
      <c r="O146" s="5" t="s">
        <v>670</v>
      </c>
      <c r="P146" s="5" t="s">
        <v>330</v>
      </c>
      <c r="Q146" s="5" t="s">
        <v>292</v>
      </c>
      <c r="R146" s="5" t="s">
        <v>671</v>
      </c>
      <c r="T146" s="14" t="s">
        <v>672</v>
      </c>
      <c r="V146" s="5" t="s">
        <v>295</v>
      </c>
      <c r="X146" s="5">
        <v>0</v>
      </c>
      <c r="Z146" s="5" t="s">
        <v>30</v>
      </c>
      <c r="AC146" s="5">
        <v>1</v>
      </c>
      <c r="AE146" s="5">
        <v>1</v>
      </c>
      <c r="AJ146" s="5">
        <v>1</v>
      </c>
      <c r="AL146" s="5">
        <v>1</v>
      </c>
      <c r="AN146" s="5">
        <v>1</v>
      </c>
      <c r="BH146" s="5">
        <f t="shared" si="3"/>
        <v>5</v>
      </c>
      <c r="BI146" s="6">
        <v>216</v>
      </c>
      <c r="BJ146" s="6">
        <f t="shared" si="4"/>
        <v>1080</v>
      </c>
      <c r="BK146" s="6">
        <v>520</v>
      </c>
      <c r="BL146" s="6">
        <f t="shared" si="5"/>
        <v>2600</v>
      </c>
      <c r="BM146" s="5" t="s">
        <v>296</v>
      </c>
      <c r="BO146" s="5" t="s">
        <v>673</v>
      </c>
      <c r="BP146" s="5" t="s">
        <v>298</v>
      </c>
      <c r="BQ146" s="5" t="s">
        <v>674</v>
      </c>
    </row>
    <row r="147" spans="1:69" x14ac:dyDescent="0.25">
      <c r="F147" t="s">
        <v>283</v>
      </c>
      <c r="G147" t="s">
        <v>283</v>
      </c>
      <c r="H147" t="s">
        <v>667</v>
      </c>
      <c r="I147" t="s">
        <v>668</v>
      </c>
      <c r="J147" s="5" t="s">
        <v>286</v>
      </c>
      <c r="K147" t="s">
        <v>287</v>
      </c>
      <c r="L147" t="s">
        <v>287</v>
      </c>
      <c r="M147" t="s">
        <v>327</v>
      </c>
      <c r="N147" t="s">
        <v>669</v>
      </c>
      <c r="O147" t="s">
        <v>670</v>
      </c>
      <c r="P147" t="s">
        <v>330</v>
      </c>
      <c r="Q147" t="s">
        <v>292</v>
      </c>
      <c r="R147" t="s">
        <v>671</v>
      </c>
      <c r="T147" s="13" t="s">
        <v>672</v>
      </c>
      <c r="V147" t="s">
        <v>295</v>
      </c>
      <c r="X147">
        <v>0</v>
      </c>
      <c r="Z147" t="s">
        <v>30</v>
      </c>
      <c r="AC147" s="2">
        <v>0</v>
      </c>
      <c r="AE147" s="2">
        <v>0</v>
      </c>
      <c r="AJ147" s="2">
        <v>0</v>
      </c>
      <c r="AL147" s="2">
        <v>0</v>
      </c>
      <c r="AN147" s="2">
        <v>0</v>
      </c>
      <c r="BH147">
        <f t="shared" si="3"/>
        <v>0</v>
      </c>
      <c r="BI147" s="4">
        <v>216</v>
      </c>
      <c r="BJ147" s="4">
        <f t="shared" si="4"/>
        <v>0</v>
      </c>
      <c r="BK147" s="4">
        <v>520</v>
      </c>
      <c r="BL147" s="4">
        <f t="shared" si="5"/>
        <v>0</v>
      </c>
      <c r="BM147" t="s">
        <v>296</v>
      </c>
      <c r="BO147" t="s">
        <v>673</v>
      </c>
      <c r="BP147" t="s">
        <v>300</v>
      </c>
      <c r="BQ147" t="s">
        <v>674</v>
      </c>
    </row>
    <row r="148" spans="1:69" s="5" customFormat="1" ht="215.1" customHeight="1" x14ac:dyDescent="0.25">
      <c r="A148" t="s">
        <v>282</v>
      </c>
      <c r="B148"/>
      <c r="C148"/>
      <c r="D148"/>
      <c r="E148"/>
      <c r="F148" s="5" t="s">
        <v>283</v>
      </c>
      <c r="G148" s="5" t="s">
        <v>283</v>
      </c>
      <c r="H148" s="5" t="s">
        <v>675</v>
      </c>
      <c r="I148" s="5" t="s">
        <v>676</v>
      </c>
      <c r="J148" s="5" t="s">
        <v>286</v>
      </c>
      <c r="K148" s="5" t="s">
        <v>287</v>
      </c>
      <c r="L148" s="5" t="s">
        <v>287</v>
      </c>
      <c r="M148" s="5" t="s">
        <v>327</v>
      </c>
      <c r="N148" s="5" t="s">
        <v>677</v>
      </c>
      <c r="O148" s="5" t="s">
        <v>678</v>
      </c>
      <c r="P148" s="5" t="s">
        <v>679</v>
      </c>
      <c r="Q148" s="5" t="s">
        <v>680</v>
      </c>
      <c r="R148" s="5" t="s">
        <v>681</v>
      </c>
      <c r="T148" s="14" t="s">
        <v>682</v>
      </c>
      <c r="V148" s="5" t="s">
        <v>309</v>
      </c>
      <c r="X148" s="5">
        <v>0</v>
      </c>
      <c r="Z148" s="5" t="s">
        <v>30</v>
      </c>
      <c r="AA148" s="5">
        <v>3</v>
      </c>
      <c r="AB148" s="5">
        <v>2</v>
      </c>
      <c r="BH148" s="5">
        <f t="shared" si="3"/>
        <v>5</v>
      </c>
      <c r="BI148" s="6">
        <v>195</v>
      </c>
      <c r="BJ148" s="6">
        <f t="shared" si="4"/>
        <v>975</v>
      </c>
      <c r="BK148" s="6">
        <v>470</v>
      </c>
      <c r="BL148" s="6">
        <f t="shared" si="5"/>
        <v>2350</v>
      </c>
      <c r="BM148" s="5" t="s">
        <v>296</v>
      </c>
      <c r="BO148" s="5" t="s">
        <v>347</v>
      </c>
      <c r="BP148" s="5" t="s">
        <v>298</v>
      </c>
      <c r="BQ148" s="5" t="s">
        <v>683</v>
      </c>
    </row>
    <row r="149" spans="1:69" x14ac:dyDescent="0.25">
      <c r="F149" t="s">
        <v>283</v>
      </c>
      <c r="G149" t="s">
        <v>283</v>
      </c>
      <c r="H149" t="s">
        <v>675</v>
      </c>
      <c r="I149" t="s">
        <v>676</v>
      </c>
      <c r="J149" s="5" t="s">
        <v>286</v>
      </c>
      <c r="K149" t="s">
        <v>287</v>
      </c>
      <c r="L149" t="s">
        <v>287</v>
      </c>
      <c r="M149" t="s">
        <v>327</v>
      </c>
      <c r="N149" t="s">
        <v>677</v>
      </c>
      <c r="O149" t="s">
        <v>678</v>
      </c>
      <c r="P149" t="s">
        <v>679</v>
      </c>
      <c r="Q149" t="s">
        <v>680</v>
      </c>
      <c r="R149" t="s">
        <v>681</v>
      </c>
      <c r="T149" s="13" t="s">
        <v>682</v>
      </c>
      <c r="V149" t="s">
        <v>309</v>
      </c>
      <c r="X149">
        <v>0</v>
      </c>
      <c r="Z149" t="s">
        <v>30</v>
      </c>
      <c r="AA149" s="2">
        <v>0</v>
      </c>
      <c r="AB149" s="2">
        <v>0</v>
      </c>
      <c r="BH149">
        <f t="shared" si="3"/>
        <v>0</v>
      </c>
      <c r="BI149" s="4">
        <v>195</v>
      </c>
      <c r="BJ149" s="4">
        <f t="shared" si="4"/>
        <v>0</v>
      </c>
      <c r="BK149" s="4">
        <v>470</v>
      </c>
      <c r="BL149" s="4">
        <f t="shared" si="5"/>
        <v>0</v>
      </c>
      <c r="BM149" t="s">
        <v>296</v>
      </c>
      <c r="BO149" t="s">
        <v>347</v>
      </c>
      <c r="BP149" t="s">
        <v>300</v>
      </c>
      <c r="BQ149" t="s">
        <v>683</v>
      </c>
    </row>
    <row r="150" spans="1:69" s="5" customFormat="1" ht="215.1" customHeight="1" x14ac:dyDescent="0.25">
      <c r="A150"/>
      <c r="B150"/>
      <c r="C150"/>
      <c r="D150"/>
      <c r="E150"/>
      <c r="F150" s="5" t="s">
        <v>283</v>
      </c>
      <c r="G150" s="5" t="s">
        <v>283</v>
      </c>
      <c r="H150" s="5" t="s">
        <v>684</v>
      </c>
      <c r="I150" s="5" t="s">
        <v>685</v>
      </c>
      <c r="J150" s="5" t="s">
        <v>286</v>
      </c>
      <c r="K150" s="5" t="s">
        <v>287</v>
      </c>
      <c r="L150" s="5" t="s">
        <v>287</v>
      </c>
      <c r="M150" s="5" t="s">
        <v>327</v>
      </c>
      <c r="N150" s="5" t="s">
        <v>677</v>
      </c>
      <c r="O150" s="5" t="s">
        <v>670</v>
      </c>
      <c r="P150" s="5" t="s">
        <v>686</v>
      </c>
      <c r="Q150" s="5" t="s">
        <v>687</v>
      </c>
      <c r="R150" s="5" t="s">
        <v>372</v>
      </c>
      <c r="T150" s="14" t="s">
        <v>373</v>
      </c>
      <c r="V150" s="5" t="s">
        <v>309</v>
      </c>
      <c r="X150" s="5">
        <v>0</v>
      </c>
      <c r="Z150" s="5" t="s">
        <v>30</v>
      </c>
      <c r="AC150" s="5">
        <v>3</v>
      </c>
      <c r="AD150" s="5">
        <v>1</v>
      </c>
      <c r="BH150" s="5">
        <f t="shared" si="3"/>
        <v>4</v>
      </c>
      <c r="BI150" s="6">
        <v>195</v>
      </c>
      <c r="BJ150" s="6">
        <f t="shared" si="4"/>
        <v>780</v>
      </c>
      <c r="BK150" s="6">
        <v>470</v>
      </c>
      <c r="BL150" s="6">
        <f t="shared" si="5"/>
        <v>1880</v>
      </c>
      <c r="BM150" s="5" t="s">
        <v>296</v>
      </c>
      <c r="BO150" s="5" t="s">
        <v>673</v>
      </c>
      <c r="BP150" s="5" t="s">
        <v>298</v>
      </c>
      <c r="BQ150" s="5" t="s">
        <v>683</v>
      </c>
    </row>
    <row r="151" spans="1:69" x14ac:dyDescent="0.25">
      <c r="F151" t="s">
        <v>283</v>
      </c>
      <c r="G151" t="s">
        <v>283</v>
      </c>
      <c r="H151" t="s">
        <v>684</v>
      </c>
      <c r="I151" t="s">
        <v>685</v>
      </c>
      <c r="J151" s="5" t="s">
        <v>286</v>
      </c>
      <c r="K151" t="s">
        <v>287</v>
      </c>
      <c r="L151" t="s">
        <v>287</v>
      </c>
      <c r="M151" t="s">
        <v>327</v>
      </c>
      <c r="N151" t="s">
        <v>677</v>
      </c>
      <c r="O151" t="s">
        <v>670</v>
      </c>
      <c r="P151" t="s">
        <v>686</v>
      </c>
      <c r="Q151" t="s">
        <v>687</v>
      </c>
      <c r="R151" t="s">
        <v>372</v>
      </c>
      <c r="T151" s="13" t="s">
        <v>373</v>
      </c>
      <c r="V151" t="s">
        <v>309</v>
      </c>
      <c r="X151">
        <v>0</v>
      </c>
      <c r="Z151" t="s">
        <v>30</v>
      </c>
      <c r="AC151" s="2">
        <v>0</v>
      </c>
      <c r="AD151" s="2">
        <v>0</v>
      </c>
      <c r="BH151">
        <f t="shared" si="3"/>
        <v>0</v>
      </c>
      <c r="BI151" s="4">
        <v>195</v>
      </c>
      <c r="BJ151" s="4">
        <f t="shared" si="4"/>
        <v>0</v>
      </c>
      <c r="BK151" s="4">
        <v>470</v>
      </c>
      <c r="BL151" s="4">
        <f t="shared" si="5"/>
        <v>0</v>
      </c>
      <c r="BM151" t="s">
        <v>296</v>
      </c>
      <c r="BO151" t="s">
        <v>673</v>
      </c>
      <c r="BP151" t="s">
        <v>300</v>
      </c>
      <c r="BQ151" t="s">
        <v>683</v>
      </c>
    </row>
    <row r="152" spans="1:69" s="5" customFormat="1" ht="215.1" customHeight="1" x14ac:dyDescent="0.25">
      <c r="A152"/>
      <c r="B152"/>
      <c r="C152"/>
      <c r="D152"/>
      <c r="E152"/>
      <c r="F152" s="5" t="s">
        <v>283</v>
      </c>
      <c r="G152" s="5" t="s">
        <v>283</v>
      </c>
      <c r="H152" s="5" t="s">
        <v>688</v>
      </c>
      <c r="I152" s="5" t="s">
        <v>689</v>
      </c>
      <c r="J152" s="5" t="s">
        <v>286</v>
      </c>
      <c r="K152" s="5" t="s">
        <v>287</v>
      </c>
      <c r="L152" s="5" t="s">
        <v>287</v>
      </c>
      <c r="M152" s="5" t="s">
        <v>327</v>
      </c>
      <c r="N152" s="5" t="s">
        <v>677</v>
      </c>
      <c r="O152" s="5" t="s">
        <v>670</v>
      </c>
      <c r="P152" s="5" t="s">
        <v>686</v>
      </c>
      <c r="Q152" s="5" t="s">
        <v>687</v>
      </c>
      <c r="R152" s="5" t="s">
        <v>690</v>
      </c>
      <c r="T152" s="14" t="s">
        <v>691</v>
      </c>
      <c r="V152" s="5" t="s">
        <v>309</v>
      </c>
      <c r="X152" s="5">
        <v>0</v>
      </c>
      <c r="Z152" s="5" t="s">
        <v>30</v>
      </c>
      <c r="AO152" s="5">
        <v>1</v>
      </c>
      <c r="BH152" s="5">
        <f t="shared" ref="BH152:BH215" si="6">SUM(AA152:BG152)</f>
        <v>1</v>
      </c>
      <c r="BI152" s="6">
        <v>195</v>
      </c>
      <c r="BJ152" s="6">
        <f t="shared" ref="BJ152:BJ215" si="7">BI152*BH152</f>
        <v>195</v>
      </c>
      <c r="BK152" s="6">
        <v>470</v>
      </c>
      <c r="BL152" s="6">
        <f t="shared" ref="BL152:BL215" si="8">BK152*BH152</f>
        <v>470</v>
      </c>
      <c r="BM152" s="5" t="s">
        <v>296</v>
      </c>
      <c r="BO152" s="5" t="s">
        <v>673</v>
      </c>
      <c r="BP152" s="5" t="s">
        <v>298</v>
      </c>
      <c r="BQ152" s="5" t="s">
        <v>683</v>
      </c>
    </row>
    <row r="153" spans="1:69" x14ac:dyDescent="0.25">
      <c r="F153" t="s">
        <v>283</v>
      </c>
      <c r="G153" t="s">
        <v>283</v>
      </c>
      <c r="H153" t="s">
        <v>688</v>
      </c>
      <c r="I153" t="s">
        <v>689</v>
      </c>
      <c r="J153" s="5" t="s">
        <v>286</v>
      </c>
      <c r="K153" t="s">
        <v>287</v>
      </c>
      <c r="L153" t="s">
        <v>287</v>
      </c>
      <c r="M153" t="s">
        <v>327</v>
      </c>
      <c r="N153" t="s">
        <v>677</v>
      </c>
      <c r="O153" t="s">
        <v>670</v>
      </c>
      <c r="P153" t="s">
        <v>686</v>
      </c>
      <c r="Q153" t="s">
        <v>687</v>
      </c>
      <c r="R153" t="s">
        <v>690</v>
      </c>
      <c r="T153" s="13" t="s">
        <v>691</v>
      </c>
      <c r="V153" t="s">
        <v>309</v>
      </c>
      <c r="X153">
        <v>0</v>
      </c>
      <c r="Z153" t="s">
        <v>30</v>
      </c>
      <c r="AO153" s="2">
        <v>0</v>
      </c>
      <c r="BH153">
        <f t="shared" si="6"/>
        <v>0</v>
      </c>
      <c r="BI153" s="4">
        <v>195</v>
      </c>
      <c r="BJ153" s="4">
        <f t="shared" si="7"/>
        <v>0</v>
      </c>
      <c r="BK153" s="4">
        <v>470</v>
      </c>
      <c r="BL153" s="4">
        <f t="shared" si="8"/>
        <v>0</v>
      </c>
      <c r="BM153" t="s">
        <v>296</v>
      </c>
      <c r="BO153" t="s">
        <v>673</v>
      </c>
      <c r="BP153" t="s">
        <v>300</v>
      </c>
      <c r="BQ153" t="s">
        <v>683</v>
      </c>
    </row>
    <row r="154" spans="1:69" s="5" customFormat="1" ht="215.1" customHeight="1" x14ac:dyDescent="0.25">
      <c r="A154" t="s">
        <v>282</v>
      </c>
      <c r="B154"/>
      <c r="C154"/>
      <c r="D154"/>
      <c r="E154"/>
      <c r="F154" s="5" t="s">
        <v>283</v>
      </c>
      <c r="G154" s="5" t="s">
        <v>283</v>
      </c>
      <c r="H154" s="5" t="s">
        <v>692</v>
      </c>
      <c r="I154" s="5" t="s">
        <v>693</v>
      </c>
      <c r="J154" s="5" t="s">
        <v>286</v>
      </c>
      <c r="K154" s="5" t="s">
        <v>287</v>
      </c>
      <c r="L154" s="5" t="s">
        <v>287</v>
      </c>
      <c r="M154" s="5" t="s">
        <v>327</v>
      </c>
      <c r="N154" s="5" t="s">
        <v>694</v>
      </c>
      <c r="O154" s="5" t="s">
        <v>670</v>
      </c>
      <c r="P154" s="5" t="s">
        <v>337</v>
      </c>
      <c r="Q154" s="5" t="s">
        <v>292</v>
      </c>
      <c r="R154" s="5" t="s">
        <v>293</v>
      </c>
      <c r="T154" s="14" t="s">
        <v>294</v>
      </c>
      <c r="V154" s="5" t="s">
        <v>309</v>
      </c>
      <c r="X154" s="5">
        <v>0</v>
      </c>
      <c r="Z154" s="5" t="s">
        <v>30</v>
      </c>
      <c r="AC154" s="5">
        <v>2</v>
      </c>
      <c r="AD154" s="5">
        <v>3</v>
      </c>
      <c r="AE154" s="5">
        <v>1</v>
      </c>
      <c r="BH154" s="5">
        <f t="shared" si="6"/>
        <v>6</v>
      </c>
      <c r="BI154" s="6">
        <v>204</v>
      </c>
      <c r="BJ154" s="6">
        <f t="shared" si="7"/>
        <v>1224</v>
      </c>
      <c r="BK154" s="6">
        <v>490</v>
      </c>
      <c r="BL154" s="6">
        <f t="shared" si="8"/>
        <v>2940</v>
      </c>
      <c r="BM154" s="5" t="s">
        <v>296</v>
      </c>
      <c r="BO154" s="5" t="s">
        <v>673</v>
      </c>
      <c r="BP154" s="5" t="s">
        <v>298</v>
      </c>
      <c r="BQ154" s="5" t="s">
        <v>695</v>
      </c>
    </row>
    <row r="155" spans="1:69" x14ac:dyDescent="0.25">
      <c r="F155" t="s">
        <v>283</v>
      </c>
      <c r="G155" t="s">
        <v>283</v>
      </c>
      <c r="H155" t="s">
        <v>692</v>
      </c>
      <c r="I155" t="s">
        <v>693</v>
      </c>
      <c r="J155" s="5" t="s">
        <v>286</v>
      </c>
      <c r="K155" t="s">
        <v>287</v>
      </c>
      <c r="L155" t="s">
        <v>287</v>
      </c>
      <c r="M155" t="s">
        <v>327</v>
      </c>
      <c r="N155" t="s">
        <v>694</v>
      </c>
      <c r="O155" t="s">
        <v>670</v>
      </c>
      <c r="P155" t="s">
        <v>337</v>
      </c>
      <c r="Q155" t="s">
        <v>292</v>
      </c>
      <c r="R155" t="s">
        <v>293</v>
      </c>
      <c r="T155" s="13" t="s">
        <v>294</v>
      </c>
      <c r="V155" t="s">
        <v>309</v>
      </c>
      <c r="X155">
        <v>0</v>
      </c>
      <c r="Z155" t="s">
        <v>30</v>
      </c>
      <c r="AC155" s="2">
        <v>0</v>
      </c>
      <c r="AD155" s="2">
        <v>0</v>
      </c>
      <c r="AE155" s="2">
        <v>0</v>
      </c>
      <c r="BH155">
        <f t="shared" si="6"/>
        <v>0</v>
      </c>
      <c r="BI155" s="4">
        <v>204</v>
      </c>
      <c r="BJ155" s="4">
        <f t="shared" si="7"/>
        <v>0</v>
      </c>
      <c r="BK155" s="4">
        <v>490</v>
      </c>
      <c r="BL155" s="4">
        <f t="shared" si="8"/>
        <v>0</v>
      </c>
      <c r="BM155" t="s">
        <v>296</v>
      </c>
      <c r="BO155" t="s">
        <v>673</v>
      </c>
      <c r="BP155" t="s">
        <v>300</v>
      </c>
      <c r="BQ155" t="s">
        <v>695</v>
      </c>
    </row>
    <row r="156" spans="1:69" s="5" customFormat="1" ht="215.1" customHeight="1" x14ac:dyDescent="0.25">
      <c r="A156"/>
      <c r="B156"/>
      <c r="C156"/>
      <c r="D156"/>
      <c r="E156"/>
      <c r="F156" s="5" t="s">
        <v>283</v>
      </c>
      <c r="G156" s="5" t="s">
        <v>283</v>
      </c>
      <c r="H156" s="5" t="s">
        <v>696</v>
      </c>
      <c r="I156" s="5" t="s">
        <v>697</v>
      </c>
      <c r="J156" s="5" t="s">
        <v>286</v>
      </c>
      <c r="K156" s="5" t="s">
        <v>287</v>
      </c>
      <c r="L156" s="5" t="s">
        <v>287</v>
      </c>
      <c r="M156" s="5" t="s">
        <v>327</v>
      </c>
      <c r="N156" s="5" t="s">
        <v>698</v>
      </c>
      <c r="O156" s="5" t="s">
        <v>670</v>
      </c>
      <c r="P156" s="5" t="s">
        <v>363</v>
      </c>
      <c r="Q156" s="5" t="s">
        <v>292</v>
      </c>
      <c r="R156" s="5" t="s">
        <v>699</v>
      </c>
      <c r="T156" s="14" t="s">
        <v>700</v>
      </c>
      <c r="V156" s="5" t="s">
        <v>309</v>
      </c>
      <c r="X156" s="5">
        <v>0</v>
      </c>
      <c r="Z156" s="5" t="s">
        <v>30</v>
      </c>
      <c r="AC156" s="5">
        <v>1</v>
      </c>
      <c r="AD156" s="5">
        <v>1</v>
      </c>
      <c r="AE156" s="5">
        <v>1</v>
      </c>
      <c r="AF156" s="5">
        <v>1</v>
      </c>
      <c r="AG156" s="5">
        <v>1</v>
      </c>
      <c r="BH156" s="5">
        <f t="shared" si="6"/>
        <v>5</v>
      </c>
      <c r="BI156" s="6">
        <v>204</v>
      </c>
      <c r="BJ156" s="6">
        <f t="shared" si="7"/>
        <v>1020</v>
      </c>
      <c r="BK156" s="6">
        <v>490</v>
      </c>
      <c r="BL156" s="6">
        <f t="shared" si="8"/>
        <v>2450</v>
      </c>
      <c r="BM156" s="5" t="s">
        <v>296</v>
      </c>
      <c r="BO156" s="5" t="s">
        <v>673</v>
      </c>
      <c r="BP156" s="5" t="s">
        <v>298</v>
      </c>
      <c r="BQ156" s="5" t="s">
        <v>701</v>
      </c>
    </row>
    <row r="157" spans="1:69" x14ac:dyDescent="0.25">
      <c r="F157" t="s">
        <v>283</v>
      </c>
      <c r="G157" t="s">
        <v>283</v>
      </c>
      <c r="H157" t="s">
        <v>696</v>
      </c>
      <c r="I157" t="s">
        <v>697</v>
      </c>
      <c r="J157" s="5" t="s">
        <v>286</v>
      </c>
      <c r="K157" t="s">
        <v>287</v>
      </c>
      <c r="L157" t="s">
        <v>287</v>
      </c>
      <c r="M157" t="s">
        <v>327</v>
      </c>
      <c r="N157" t="s">
        <v>698</v>
      </c>
      <c r="O157" t="s">
        <v>670</v>
      </c>
      <c r="P157" t="s">
        <v>363</v>
      </c>
      <c r="Q157" t="s">
        <v>292</v>
      </c>
      <c r="R157" t="s">
        <v>699</v>
      </c>
      <c r="T157" s="13" t="s">
        <v>700</v>
      </c>
      <c r="V157" t="s">
        <v>309</v>
      </c>
      <c r="X157">
        <v>0</v>
      </c>
      <c r="Z157" t="s">
        <v>30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BH157">
        <f t="shared" si="6"/>
        <v>0</v>
      </c>
      <c r="BI157" s="4">
        <v>204</v>
      </c>
      <c r="BJ157" s="4">
        <f t="shared" si="7"/>
        <v>0</v>
      </c>
      <c r="BK157" s="4">
        <v>490</v>
      </c>
      <c r="BL157" s="4">
        <f t="shared" si="8"/>
        <v>0</v>
      </c>
      <c r="BM157" t="s">
        <v>296</v>
      </c>
      <c r="BO157" t="s">
        <v>673</v>
      </c>
      <c r="BP157" t="s">
        <v>300</v>
      </c>
      <c r="BQ157" t="s">
        <v>701</v>
      </c>
    </row>
    <row r="158" spans="1:69" s="5" customFormat="1" ht="215.1" customHeight="1" x14ac:dyDescent="0.25">
      <c r="A158"/>
      <c r="B158"/>
      <c r="C158"/>
      <c r="D158"/>
      <c r="E158"/>
      <c r="F158" s="5" t="s">
        <v>283</v>
      </c>
      <c r="G158" s="5" t="s">
        <v>283</v>
      </c>
      <c r="H158" s="5" t="s">
        <v>702</v>
      </c>
      <c r="I158" s="5" t="s">
        <v>703</v>
      </c>
      <c r="J158" s="5" t="s">
        <v>286</v>
      </c>
      <c r="K158" s="5" t="s">
        <v>287</v>
      </c>
      <c r="L158" s="5" t="s">
        <v>287</v>
      </c>
      <c r="M158" s="5" t="s">
        <v>327</v>
      </c>
      <c r="N158" s="5" t="s">
        <v>704</v>
      </c>
      <c r="O158" s="5" t="s">
        <v>670</v>
      </c>
      <c r="P158" s="5" t="s">
        <v>330</v>
      </c>
      <c r="Q158" s="5" t="s">
        <v>292</v>
      </c>
      <c r="R158" s="5" t="s">
        <v>293</v>
      </c>
      <c r="T158" s="14" t="s">
        <v>294</v>
      </c>
      <c r="V158" s="5" t="s">
        <v>295</v>
      </c>
      <c r="X158" s="5">
        <v>0</v>
      </c>
      <c r="Z158" s="5" t="s">
        <v>30</v>
      </c>
      <c r="AE158" s="5">
        <v>1</v>
      </c>
      <c r="AF158" s="5">
        <v>1</v>
      </c>
      <c r="AG158" s="5">
        <v>1</v>
      </c>
      <c r="BH158" s="5">
        <f t="shared" si="6"/>
        <v>3</v>
      </c>
      <c r="BI158" s="6">
        <v>246</v>
      </c>
      <c r="BJ158" s="6">
        <f t="shared" si="7"/>
        <v>738</v>
      </c>
      <c r="BK158" s="6">
        <v>590</v>
      </c>
      <c r="BL158" s="6">
        <f t="shared" si="8"/>
        <v>1770</v>
      </c>
      <c r="BM158" s="5" t="s">
        <v>296</v>
      </c>
      <c r="BO158" s="5" t="s">
        <v>673</v>
      </c>
      <c r="BP158" s="5" t="s">
        <v>298</v>
      </c>
      <c r="BQ158" s="5" t="s">
        <v>705</v>
      </c>
    </row>
    <row r="159" spans="1:69" x14ac:dyDescent="0.25">
      <c r="F159" t="s">
        <v>283</v>
      </c>
      <c r="G159" t="s">
        <v>283</v>
      </c>
      <c r="H159" t="s">
        <v>702</v>
      </c>
      <c r="I159" t="s">
        <v>703</v>
      </c>
      <c r="J159" s="5" t="s">
        <v>286</v>
      </c>
      <c r="K159" t="s">
        <v>287</v>
      </c>
      <c r="L159" t="s">
        <v>287</v>
      </c>
      <c r="M159" t="s">
        <v>327</v>
      </c>
      <c r="N159" t="s">
        <v>704</v>
      </c>
      <c r="O159" t="s">
        <v>670</v>
      </c>
      <c r="P159" t="s">
        <v>330</v>
      </c>
      <c r="Q159" t="s">
        <v>292</v>
      </c>
      <c r="R159" t="s">
        <v>293</v>
      </c>
      <c r="T159" s="13" t="s">
        <v>294</v>
      </c>
      <c r="V159" t="s">
        <v>295</v>
      </c>
      <c r="X159">
        <v>0</v>
      </c>
      <c r="Z159" t="s">
        <v>30</v>
      </c>
      <c r="AE159" s="2">
        <v>0</v>
      </c>
      <c r="AF159" s="2">
        <v>0</v>
      </c>
      <c r="AG159" s="2">
        <v>0</v>
      </c>
      <c r="BH159">
        <f t="shared" si="6"/>
        <v>0</v>
      </c>
      <c r="BI159" s="4">
        <v>246</v>
      </c>
      <c r="BJ159" s="4">
        <f t="shared" si="7"/>
        <v>0</v>
      </c>
      <c r="BK159" s="4">
        <v>590</v>
      </c>
      <c r="BL159" s="4">
        <f t="shared" si="8"/>
        <v>0</v>
      </c>
      <c r="BM159" t="s">
        <v>296</v>
      </c>
      <c r="BO159" t="s">
        <v>673</v>
      </c>
      <c r="BP159" t="s">
        <v>300</v>
      </c>
      <c r="BQ159" t="s">
        <v>705</v>
      </c>
    </row>
    <row r="160" spans="1:69" s="5" customFormat="1" ht="215.1" customHeight="1" x14ac:dyDescent="0.25">
      <c r="A160"/>
      <c r="B160"/>
      <c r="C160"/>
      <c r="D160"/>
      <c r="E160"/>
      <c r="F160" s="5" t="s">
        <v>283</v>
      </c>
      <c r="G160" s="5" t="s">
        <v>283</v>
      </c>
      <c r="H160" s="5" t="s">
        <v>706</v>
      </c>
      <c r="I160" s="5" t="s">
        <v>707</v>
      </c>
      <c r="J160" s="5" t="s">
        <v>286</v>
      </c>
      <c r="K160" s="5" t="s">
        <v>287</v>
      </c>
      <c r="L160" s="5" t="s">
        <v>287</v>
      </c>
      <c r="M160" s="5" t="s">
        <v>327</v>
      </c>
      <c r="N160" s="5" t="s">
        <v>708</v>
      </c>
      <c r="O160" s="5" t="s">
        <v>670</v>
      </c>
      <c r="P160" s="5" t="s">
        <v>422</v>
      </c>
      <c r="Q160" s="5" t="s">
        <v>709</v>
      </c>
      <c r="R160" s="5" t="s">
        <v>710</v>
      </c>
      <c r="T160" s="14" t="s">
        <v>711</v>
      </c>
      <c r="V160" s="5" t="s">
        <v>309</v>
      </c>
      <c r="X160" s="5">
        <v>0</v>
      </c>
      <c r="Z160" s="5" t="s">
        <v>30</v>
      </c>
      <c r="AB160" s="5">
        <v>1</v>
      </c>
      <c r="AD160" s="5">
        <v>3</v>
      </c>
      <c r="AE160" s="5">
        <v>2</v>
      </c>
      <c r="AG160" s="5">
        <v>2</v>
      </c>
      <c r="AH160" s="5">
        <v>2</v>
      </c>
      <c r="AJ160" s="5">
        <v>1</v>
      </c>
      <c r="BH160" s="5">
        <f t="shared" si="6"/>
        <v>11</v>
      </c>
      <c r="BI160" s="6">
        <v>204</v>
      </c>
      <c r="BJ160" s="6">
        <f t="shared" si="7"/>
        <v>2244</v>
      </c>
      <c r="BK160" s="6">
        <v>490</v>
      </c>
      <c r="BL160" s="6">
        <f t="shared" si="8"/>
        <v>5390</v>
      </c>
      <c r="BM160" s="5" t="s">
        <v>296</v>
      </c>
      <c r="BO160" s="5" t="s">
        <v>673</v>
      </c>
      <c r="BP160" s="5" t="s">
        <v>298</v>
      </c>
      <c r="BQ160" s="5" t="s">
        <v>712</v>
      </c>
    </row>
    <row r="161" spans="1:69" ht="30" x14ac:dyDescent="0.25">
      <c r="F161" t="s">
        <v>283</v>
      </c>
      <c r="G161" t="s">
        <v>283</v>
      </c>
      <c r="H161" t="s">
        <v>706</v>
      </c>
      <c r="I161" t="s">
        <v>707</v>
      </c>
      <c r="J161" s="5" t="s">
        <v>286</v>
      </c>
      <c r="K161" t="s">
        <v>287</v>
      </c>
      <c r="L161" t="s">
        <v>287</v>
      </c>
      <c r="M161" t="s">
        <v>327</v>
      </c>
      <c r="N161" t="s">
        <v>708</v>
      </c>
      <c r="O161" t="s">
        <v>670</v>
      </c>
      <c r="P161" t="s">
        <v>422</v>
      </c>
      <c r="Q161" t="s">
        <v>709</v>
      </c>
      <c r="R161" t="s">
        <v>710</v>
      </c>
      <c r="T161" s="13" t="s">
        <v>711</v>
      </c>
      <c r="V161" t="s">
        <v>309</v>
      </c>
      <c r="X161">
        <v>0</v>
      </c>
      <c r="Z161" t="s">
        <v>30</v>
      </c>
      <c r="AB161" s="2">
        <v>0</v>
      </c>
      <c r="AD161" s="2">
        <v>0</v>
      </c>
      <c r="AE161" s="2">
        <v>0</v>
      </c>
      <c r="AG161" s="2">
        <v>0</v>
      </c>
      <c r="AH161" s="2">
        <v>0</v>
      </c>
      <c r="AJ161" s="2">
        <v>0</v>
      </c>
      <c r="BH161">
        <f t="shared" si="6"/>
        <v>0</v>
      </c>
      <c r="BI161" s="4">
        <v>204</v>
      </c>
      <c r="BJ161" s="4">
        <f t="shared" si="7"/>
        <v>0</v>
      </c>
      <c r="BK161" s="4">
        <v>490</v>
      </c>
      <c r="BL161" s="4">
        <f t="shared" si="8"/>
        <v>0</v>
      </c>
      <c r="BM161" t="s">
        <v>296</v>
      </c>
      <c r="BO161" t="s">
        <v>673</v>
      </c>
      <c r="BP161" t="s">
        <v>300</v>
      </c>
      <c r="BQ161" t="s">
        <v>712</v>
      </c>
    </row>
    <row r="162" spans="1:69" s="5" customFormat="1" ht="215.1" customHeight="1" x14ac:dyDescent="0.25">
      <c r="A162"/>
      <c r="B162"/>
      <c r="C162"/>
      <c r="D162"/>
      <c r="E162"/>
      <c r="F162" s="5" t="s">
        <v>283</v>
      </c>
      <c r="G162" s="5" t="s">
        <v>283</v>
      </c>
      <c r="H162" s="5" t="s">
        <v>713</v>
      </c>
      <c r="I162" s="5" t="s">
        <v>714</v>
      </c>
      <c r="J162" s="5" t="s">
        <v>286</v>
      </c>
      <c r="K162" s="5" t="s">
        <v>287</v>
      </c>
      <c r="L162" s="5" t="s">
        <v>287</v>
      </c>
      <c r="M162" s="5" t="s">
        <v>327</v>
      </c>
      <c r="N162" s="5" t="s">
        <v>715</v>
      </c>
      <c r="O162" s="5" t="s">
        <v>670</v>
      </c>
      <c r="P162" s="5" t="s">
        <v>291</v>
      </c>
      <c r="Q162" s="5" t="s">
        <v>292</v>
      </c>
      <c r="R162" s="5" t="s">
        <v>716</v>
      </c>
      <c r="T162" s="14" t="s">
        <v>717</v>
      </c>
      <c r="V162" s="5" t="s">
        <v>309</v>
      </c>
      <c r="X162" s="5">
        <v>0</v>
      </c>
      <c r="Z162" s="5" t="s">
        <v>30</v>
      </c>
      <c r="AB162" s="5">
        <v>1</v>
      </c>
      <c r="AC162" s="5">
        <v>1</v>
      </c>
      <c r="AD162" s="5">
        <v>3</v>
      </c>
      <c r="BH162" s="5">
        <f t="shared" si="6"/>
        <v>5</v>
      </c>
      <c r="BI162" s="6">
        <v>217</v>
      </c>
      <c r="BJ162" s="6">
        <f t="shared" si="7"/>
        <v>1085</v>
      </c>
      <c r="BK162" s="6">
        <v>520</v>
      </c>
      <c r="BL162" s="6">
        <f t="shared" si="8"/>
        <v>2600</v>
      </c>
      <c r="BM162" s="5" t="s">
        <v>296</v>
      </c>
      <c r="BO162" s="5" t="s">
        <v>673</v>
      </c>
      <c r="BP162" s="5" t="s">
        <v>298</v>
      </c>
      <c r="BQ162" s="5" t="s">
        <v>718</v>
      </c>
    </row>
    <row r="163" spans="1:69" ht="45" x14ac:dyDescent="0.25">
      <c r="F163" t="s">
        <v>283</v>
      </c>
      <c r="G163" t="s">
        <v>283</v>
      </c>
      <c r="H163" t="s">
        <v>713</v>
      </c>
      <c r="I163" t="s">
        <v>714</v>
      </c>
      <c r="J163" s="5" t="s">
        <v>286</v>
      </c>
      <c r="K163" t="s">
        <v>287</v>
      </c>
      <c r="L163" t="s">
        <v>287</v>
      </c>
      <c r="M163" t="s">
        <v>327</v>
      </c>
      <c r="N163" t="s">
        <v>715</v>
      </c>
      <c r="O163" t="s">
        <v>670</v>
      </c>
      <c r="P163" t="s">
        <v>291</v>
      </c>
      <c r="Q163" t="s">
        <v>292</v>
      </c>
      <c r="R163" t="s">
        <v>716</v>
      </c>
      <c r="T163" s="13" t="s">
        <v>717</v>
      </c>
      <c r="V163" t="s">
        <v>309</v>
      </c>
      <c r="X163">
        <v>0</v>
      </c>
      <c r="Z163" t="s">
        <v>30</v>
      </c>
      <c r="AB163" s="2">
        <v>0</v>
      </c>
      <c r="AC163" s="2">
        <v>0</v>
      </c>
      <c r="AD163" s="2">
        <v>0</v>
      </c>
      <c r="BH163">
        <f t="shared" si="6"/>
        <v>0</v>
      </c>
      <c r="BI163" s="4">
        <v>217</v>
      </c>
      <c r="BJ163" s="4">
        <f t="shared" si="7"/>
        <v>0</v>
      </c>
      <c r="BK163" s="4">
        <v>520</v>
      </c>
      <c r="BL163" s="4">
        <f t="shared" si="8"/>
        <v>0</v>
      </c>
      <c r="BM163" t="s">
        <v>296</v>
      </c>
      <c r="BO163" t="s">
        <v>673</v>
      </c>
      <c r="BP163" t="s">
        <v>300</v>
      </c>
      <c r="BQ163" t="s">
        <v>718</v>
      </c>
    </row>
    <row r="164" spans="1:69" s="5" customFormat="1" ht="215.1" customHeight="1" x14ac:dyDescent="0.25">
      <c r="A164"/>
      <c r="B164"/>
      <c r="C164"/>
      <c r="D164"/>
      <c r="E164"/>
      <c r="F164" s="5" t="s">
        <v>283</v>
      </c>
      <c r="G164" s="5" t="s">
        <v>283</v>
      </c>
      <c r="H164" s="5" t="s">
        <v>719</v>
      </c>
      <c r="I164" s="5" t="s">
        <v>720</v>
      </c>
      <c r="J164" s="5" t="s">
        <v>286</v>
      </c>
      <c r="K164" s="5" t="s">
        <v>287</v>
      </c>
      <c r="L164" s="5" t="s">
        <v>287</v>
      </c>
      <c r="M164" s="5" t="s">
        <v>327</v>
      </c>
      <c r="N164" s="5" t="s">
        <v>721</v>
      </c>
      <c r="O164" s="5" t="s">
        <v>670</v>
      </c>
      <c r="P164" s="5" t="s">
        <v>722</v>
      </c>
      <c r="Q164" s="5" t="s">
        <v>292</v>
      </c>
      <c r="R164" s="5" t="s">
        <v>699</v>
      </c>
      <c r="T164" s="14" t="s">
        <v>700</v>
      </c>
      <c r="V164" s="5" t="s">
        <v>295</v>
      </c>
      <c r="X164" s="5">
        <v>0</v>
      </c>
      <c r="Z164" s="5" t="s">
        <v>30</v>
      </c>
      <c r="AA164" s="5">
        <v>2</v>
      </c>
      <c r="AB164" s="5">
        <v>2</v>
      </c>
      <c r="AQ164" s="5">
        <v>1</v>
      </c>
      <c r="BH164" s="5">
        <f t="shared" si="6"/>
        <v>5</v>
      </c>
      <c r="BI164" s="6">
        <v>204</v>
      </c>
      <c r="BJ164" s="6">
        <f t="shared" si="7"/>
        <v>1020</v>
      </c>
      <c r="BK164" s="6">
        <v>490</v>
      </c>
      <c r="BL164" s="6">
        <f t="shared" si="8"/>
        <v>2450</v>
      </c>
      <c r="BM164" s="5" t="s">
        <v>296</v>
      </c>
      <c r="BO164" s="5" t="s">
        <v>673</v>
      </c>
      <c r="BP164" s="5" t="s">
        <v>298</v>
      </c>
      <c r="BQ164" s="5" t="s">
        <v>723</v>
      </c>
    </row>
    <row r="165" spans="1:69" x14ac:dyDescent="0.25">
      <c r="F165" t="s">
        <v>283</v>
      </c>
      <c r="G165" t="s">
        <v>283</v>
      </c>
      <c r="H165" t="s">
        <v>719</v>
      </c>
      <c r="I165" t="s">
        <v>720</v>
      </c>
      <c r="J165" s="5" t="s">
        <v>286</v>
      </c>
      <c r="K165" t="s">
        <v>287</v>
      </c>
      <c r="L165" t="s">
        <v>287</v>
      </c>
      <c r="M165" t="s">
        <v>327</v>
      </c>
      <c r="N165" t="s">
        <v>721</v>
      </c>
      <c r="O165" t="s">
        <v>670</v>
      </c>
      <c r="P165" t="s">
        <v>722</v>
      </c>
      <c r="Q165" t="s">
        <v>292</v>
      </c>
      <c r="R165" t="s">
        <v>699</v>
      </c>
      <c r="T165" s="13" t="s">
        <v>700</v>
      </c>
      <c r="V165" t="s">
        <v>295</v>
      </c>
      <c r="X165">
        <v>0</v>
      </c>
      <c r="Z165" t="s">
        <v>30</v>
      </c>
      <c r="AA165" s="2">
        <v>0</v>
      </c>
      <c r="AB165" s="2">
        <v>0</v>
      </c>
      <c r="AQ165" s="2">
        <v>0</v>
      </c>
      <c r="BH165">
        <f t="shared" si="6"/>
        <v>0</v>
      </c>
      <c r="BI165" s="4">
        <v>204</v>
      </c>
      <c r="BJ165" s="4">
        <f t="shared" si="7"/>
        <v>0</v>
      </c>
      <c r="BK165" s="4">
        <v>490</v>
      </c>
      <c r="BL165" s="4">
        <f t="shared" si="8"/>
        <v>0</v>
      </c>
      <c r="BM165" t="s">
        <v>296</v>
      </c>
      <c r="BO165" t="s">
        <v>673</v>
      </c>
      <c r="BP165" t="s">
        <v>300</v>
      </c>
      <c r="BQ165" t="s">
        <v>723</v>
      </c>
    </row>
    <row r="166" spans="1:69" s="5" customFormat="1" ht="215.1" customHeight="1" x14ac:dyDescent="0.25">
      <c r="A166"/>
      <c r="B166"/>
      <c r="C166"/>
      <c r="D166"/>
      <c r="E166"/>
      <c r="F166" s="5" t="s">
        <v>283</v>
      </c>
      <c r="G166" s="5" t="s">
        <v>283</v>
      </c>
      <c r="H166" s="5" t="s">
        <v>724</v>
      </c>
      <c r="I166" s="5" t="s">
        <v>725</v>
      </c>
      <c r="J166" s="5" t="s">
        <v>286</v>
      </c>
      <c r="K166" s="5" t="s">
        <v>287</v>
      </c>
      <c r="L166" s="5" t="s">
        <v>381</v>
      </c>
      <c r="M166" s="5" t="s">
        <v>381</v>
      </c>
      <c r="N166" s="5" t="s">
        <v>726</v>
      </c>
      <c r="O166" s="5" t="s">
        <v>384</v>
      </c>
      <c r="P166" s="5" t="s">
        <v>481</v>
      </c>
      <c r="Q166" s="5" t="s">
        <v>727</v>
      </c>
      <c r="R166" s="5" t="s">
        <v>728</v>
      </c>
      <c r="T166" s="14" t="s">
        <v>729</v>
      </c>
      <c r="V166" s="5" t="s">
        <v>309</v>
      </c>
      <c r="X166" s="5">
        <v>0</v>
      </c>
      <c r="Z166" s="5" t="s">
        <v>30</v>
      </c>
      <c r="AB166" s="5">
        <v>1</v>
      </c>
      <c r="AE166" s="5">
        <v>1</v>
      </c>
      <c r="AF166" s="5">
        <v>1</v>
      </c>
      <c r="AG166" s="5">
        <v>1</v>
      </c>
      <c r="AH166" s="5">
        <v>1</v>
      </c>
      <c r="BH166" s="5">
        <f t="shared" si="6"/>
        <v>5</v>
      </c>
      <c r="BI166" s="6">
        <v>229</v>
      </c>
      <c r="BJ166" s="6">
        <f t="shared" si="7"/>
        <v>1145</v>
      </c>
      <c r="BK166" s="6">
        <v>550</v>
      </c>
      <c r="BL166" s="6">
        <f t="shared" si="8"/>
        <v>2750</v>
      </c>
      <c r="BM166" s="5" t="s">
        <v>296</v>
      </c>
      <c r="BO166" s="5" t="s">
        <v>386</v>
      </c>
      <c r="BP166" s="5" t="s">
        <v>298</v>
      </c>
      <c r="BQ166" s="5" t="s">
        <v>730</v>
      </c>
    </row>
    <row r="167" spans="1:69" x14ac:dyDescent="0.25">
      <c r="F167" t="s">
        <v>283</v>
      </c>
      <c r="G167" t="s">
        <v>283</v>
      </c>
      <c r="H167" t="s">
        <v>724</v>
      </c>
      <c r="I167" t="s">
        <v>725</v>
      </c>
      <c r="J167" s="5" t="s">
        <v>286</v>
      </c>
      <c r="K167" t="s">
        <v>287</v>
      </c>
      <c r="L167" t="s">
        <v>381</v>
      </c>
      <c r="M167" t="s">
        <v>381</v>
      </c>
      <c r="N167" t="s">
        <v>726</v>
      </c>
      <c r="O167" t="s">
        <v>384</v>
      </c>
      <c r="P167" t="s">
        <v>481</v>
      </c>
      <c r="Q167" t="s">
        <v>727</v>
      </c>
      <c r="R167" t="s">
        <v>728</v>
      </c>
      <c r="T167" s="13" t="s">
        <v>729</v>
      </c>
      <c r="V167" t="s">
        <v>309</v>
      </c>
      <c r="X167">
        <v>0</v>
      </c>
      <c r="Z167" t="s">
        <v>30</v>
      </c>
      <c r="AB167" s="2">
        <v>0</v>
      </c>
      <c r="AE167" s="2">
        <v>0</v>
      </c>
      <c r="AF167" s="2">
        <v>0</v>
      </c>
      <c r="AG167" s="2">
        <v>0</v>
      </c>
      <c r="AH167" s="2">
        <v>0</v>
      </c>
      <c r="BH167">
        <f t="shared" si="6"/>
        <v>0</v>
      </c>
      <c r="BI167" s="4">
        <v>229</v>
      </c>
      <c r="BJ167" s="4">
        <f t="shared" si="7"/>
        <v>0</v>
      </c>
      <c r="BK167" s="4">
        <v>550</v>
      </c>
      <c r="BL167" s="4">
        <f t="shared" si="8"/>
        <v>0</v>
      </c>
      <c r="BM167" t="s">
        <v>296</v>
      </c>
      <c r="BO167" t="s">
        <v>386</v>
      </c>
      <c r="BP167" t="s">
        <v>300</v>
      </c>
      <c r="BQ167" t="s">
        <v>730</v>
      </c>
    </row>
    <row r="168" spans="1:69" s="5" customFormat="1" ht="215.1" customHeight="1" x14ac:dyDescent="0.25">
      <c r="A168" t="s">
        <v>282</v>
      </c>
      <c r="B168"/>
      <c r="C168"/>
      <c r="D168"/>
      <c r="E168"/>
      <c r="F168" s="5" t="s">
        <v>283</v>
      </c>
      <c r="G168" s="5" t="s">
        <v>283</v>
      </c>
      <c r="H168" s="5" t="s">
        <v>731</v>
      </c>
      <c r="I168" s="5" t="s">
        <v>732</v>
      </c>
      <c r="J168" s="5" t="s">
        <v>286</v>
      </c>
      <c r="K168" s="5" t="s">
        <v>287</v>
      </c>
      <c r="L168" s="5" t="s">
        <v>381</v>
      </c>
      <c r="M168" s="5" t="s">
        <v>381</v>
      </c>
      <c r="N168" s="5" t="s">
        <v>733</v>
      </c>
      <c r="O168" s="5" t="s">
        <v>384</v>
      </c>
      <c r="P168" s="5" t="s">
        <v>330</v>
      </c>
      <c r="Q168" s="5" t="s">
        <v>292</v>
      </c>
      <c r="R168" s="5" t="s">
        <v>734</v>
      </c>
      <c r="T168" s="14" t="s">
        <v>735</v>
      </c>
      <c r="V168" s="5" t="s">
        <v>309</v>
      </c>
      <c r="X168" s="5">
        <v>0</v>
      </c>
      <c r="Z168" s="5" t="s">
        <v>30</v>
      </c>
      <c r="AA168" s="5">
        <v>1</v>
      </c>
      <c r="AB168" s="5">
        <v>1</v>
      </c>
      <c r="AC168" s="5">
        <v>2</v>
      </c>
      <c r="AD168" s="5">
        <v>1</v>
      </c>
      <c r="BH168" s="5">
        <f t="shared" si="6"/>
        <v>5</v>
      </c>
      <c r="BI168" s="6">
        <v>246</v>
      </c>
      <c r="BJ168" s="6">
        <f t="shared" si="7"/>
        <v>1230</v>
      </c>
      <c r="BK168" s="6">
        <v>590</v>
      </c>
      <c r="BL168" s="6">
        <f t="shared" si="8"/>
        <v>2950</v>
      </c>
      <c r="BM168" s="5" t="s">
        <v>296</v>
      </c>
      <c r="BO168" s="5" t="s">
        <v>386</v>
      </c>
      <c r="BP168" s="5" t="s">
        <v>298</v>
      </c>
      <c r="BQ168" s="5" t="s">
        <v>736</v>
      </c>
    </row>
    <row r="169" spans="1:69" x14ac:dyDescent="0.25">
      <c r="F169" t="s">
        <v>283</v>
      </c>
      <c r="G169" t="s">
        <v>283</v>
      </c>
      <c r="H169" t="s">
        <v>731</v>
      </c>
      <c r="I169" t="s">
        <v>732</v>
      </c>
      <c r="J169" s="5" t="s">
        <v>286</v>
      </c>
      <c r="K169" t="s">
        <v>287</v>
      </c>
      <c r="L169" t="s">
        <v>381</v>
      </c>
      <c r="M169" t="s">
        <v>381</v>
      </c>
      <c r="N169" t="s">
        <v>733</v>
      </c>
      <c r="O169" t="s">
        <v>384</v>
      </c>
      <c r="P169" t="s">
        <v>330</v>
      </c>
      <c r="Q169" t="s">
        <v>292</v>
      </c>
      <c r="R169" t="s">
        <v>734</v>
      </c>
      <c r="T169" s="13" t="s">
        <v>735</v>
      </c>
      <c r="V169" t="s">
        <v>309</v>
      </c>
      <c r="X169">
        <v>0</v>
      </c>
      <c r="Z169" t="s">
        <v>30</v>
      </c>
      <c r="AA169" s="2">
        <v>0</v>
      </c>
      <c r="AB169" s="2">
        <v>0</v>
      </c>
      <c r="AC169" s="2">
        <v>0</v>
      </c>
      <c r="AD169" s="2">
        <v>0</v>
      </c>
      <c r="BH169">
        <f t="shared" si="6"/>
        <v>0</v>
      </c>
      <c r="BI169" s="4">
        <v>246</v>
      </c>
      <c r="BJ169" s="4">
        <f t="shared" si="7"/>
        <v>0</v>
      </c>
      <c r="BK169" s="4">
        <v>590</v>
      </c>
      <c r="BL169" s="4">
        <f t="shared" si="8"/>
        <v>0</v>
      </c>
      <c r="BM169" t="s">
        <v>296</v>
      </c>
      <c r="BO169" t="s">
        <v>386</v>
      </c>
      <c r="BP169" t="s">
        <v>300</v>
      </c>
      <c r="BQ169" t="s">
        <v>736</v>
      </c>
    </row>
    <row r="170" spans="1:69" s="5" customFormat="1" ht="215.1" customHeight="1" x14ac:dyDescent="0.25">
      <c r="A170"/>
      <c r="B170"/>
      <c r="C170"/>
      <c r="D170"/>
      <c r="E170"/>
      <c r="F170" s="5" t="s">
        <v>283</v>
      </c>
      <c r="G170" s="5" t="s">
        <v>283</v>
      </c>
      <c r="H170" s="5" t="s">
        <v>737</v>
      </c>
      <c r="I170" s="5" t="s">
        <v>738</v>
      </c>
      <c r="J170" s="5" t="s">
        <v>286</v>
      </c>
      <c r="K170" s="5" t="s">
        <v>287</v>
      </c>
      <c r="L170" s="5" t="s">
        <v>381</v>
      </c>
      <c r="M170" s="5" t="s">
        <v>381</v>
      </c>
      <c r="N170" s="5" t="s">
        <v>739</v>
      </c>
      <c r="O170" s="5" t="s">
        <v>434</v>
      </c>
      <c r="P170" s="5" t="s">
        <v>305</v>
      </c>
      <c r="Q170" s="5" t="s">
        <v>321</v>
      </c>
      <c r="R170" s="5" t="s">
        <v>740</v>
      </c>
      <c r="T170" s="14" t="s">
        <v>741</v>
      </c>
      <c r="V170" s="5" t="s">
        <v>309</v>
      </c>
      <c r="X170" s="5">
        <v>0</v>
      </c>
      <c r="Z170" s="5" t="s">
        <v>30</v>
      </c>
      <c r="AA170" s="5">
        <v>3</v>
      </c>
      <c r="AB170" s="5">
        <v>1</v>
      </c>
      <c r="AC170" s="5">
        <v>3</v>
      </c>
      <c r="AD170" s="5">
        <v>7</v>
      </c>
      <c r="AE170" s="5">
        <v>3</v>
      </c>
      <c r="AF170" s="5">
        <v>4</v>
      </c>
      <c r="AG170" s="5">
        <v>11</v>
      </c>
      <c r="AH170" s="5">
        <v>6</v>
      </c>
      <c r="AI170" s="5">
        <v>2</v>
      </c>
      <c r="AJ170" s="5">
        <v>2</v>
      </c>
      <c r="AK170" s="5">
        <v>5</v>
      </c>
      <c r="AL170" s="5">
        <v>1</v>
      </c>
      <c r="BH170" s="5">
        <f t="shared" si="6"/>
        <v>48</v>
      </c>
      <c r="BI170" s="6">
        <v>342</v>
      </c>
      <c r="BJ170" s="6">
        <f t="shared" si="7"/>
        <v>16416</v>
      </c>
      <c r="BK170" s="6">
        <v>820</v>
      </c>
      <c r="BL170" s="6">
        <f t="shared" si="8"/>
        <v>39360</v>
      </c>
      <c r="BM170" s="5" t="s">
        <v>296</v>
      </c>
      <c r="BO170" s="5" t="s">
        <v>310</v>
      </c>
      <c r="BP170" s="5" t="s">
        <v>298</v>
      </c>
      <c r="BQ170" s="5" t="s">
        <v>742</v>
      </c>
    </row>
    <row r="171" spans="1:69" x14ac:dyDescent="0.25">
      <c r="F171" t="s">
        <v>283</v>
      </c>
      <c r="G171" t="s">
        <v>283</v>
      </c>
      <c r="H171" t="s">
        <v>737</v>
      </c>
      <c r="I171" t="s">
        <v>738</v>
      </c>
      <c r="J171" s="5" t="s">
        <v>286</v>
      </c>
      <c r="K171" t="s">
        <v>287</v>
      </c>
      <c r="L171" t="s">
        <v>381</v>
      </c>
      <c r="M171" t="s">
        <v>381</v>
      </c>
      <c r="N171" t="s">
        <v>739</v>
      </c>
      <c r="O171" t="s">
        <v>434</v>
      </c>
      <c r="P171" t="s">
        <v>305</v>
      </c>
      <c r="Q171" t="s">
        <v>321</v>
      </c>
      <c r="R171" t="s">
        <v>740</v>
      </c>
      <c r="T171" s="13" t="s">
        <v>741</v>
      </c>
      <c r="V171" t="s">
        <v>309</v>
      </c>
      <c r="X171">
        <v>0</v>
      </c>
      <c r="Z171" t="s">
        <v>30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BH171">
        <f t="shared" si="6"/>
        <v>0</v>
      </c>
      <c r="BI171" s="4">
        <v>342</v>
      </c>
      <c r="BJ171" s="4">
        <f t="shared" si="7"/>
        <v>0</v>
      </c>
      <c r="BK171" s="4">
        <v>820</v>
      </c>
      <c r="BL171" s="4">
        <f t="shared" si="8"/>
        <v>0</v>
      </c>
      <c r="BM171" t="s">
        <v>296</v>
      </c>
      <c r="BO171" t="s">
        <v>310</v>
      </c>
      <c r="BP171" t="s">
        <v>300</v>
      </c>
      <c r="BQ171" t="s">
        <v>742</v>
      </c>
    </row>
    <row r="172" spans="1:69" s="5" customFormat="1" ht="215.1" customHeight="1" x14ac:dyDescent="0.25">
      <c r="A172"/>
      <c r="B172"/>
      <c r="C172"/>
      <c r="D172"/>
      <c r="E172"/>
      <c r="F172" s="5" t="s">
        <v>283</v>
      </c>
      <c r="G172" s="5" t="s">
        <v>283</v>
      </c>
      <c r="H172" s="5" t="s">
        <v>743</v>
      </c>
      <c r="I172" s="5" t="s">
        <v>744</v>
      </c>
      <c r="J172" s="5" t="s">
        <v>286</v>
      </c>
      <c r="K172" s="5" t="s">
        <v>287</v>
      </c>
      <c r="L172" s="5" t="s">
        <v>381</v>
      </c>
      <c r="M172" s="5" t="s">
        <v>381</v>
      </c>
      <c r="N172" s="5" t="s">
        <v>745</v>
      </c>
      <c r="O172" s="5" t="s">
        <v>290</v>
      </c>
      <c r="P172" s="5" t="s">
        <v>371</v>
      </c>
      <c r="Q172" s="5" t="s">
        <v>292</v>
      </c>
      <c r="R172" s="5" t="s">
        <v>746</v>
      </c>
      <c r="T172" s="14" t="s">
        <v>747</v>
      </c>
      <c r="V172" s="5" t="s">
        <v>309</v>
      </c>
      <c r="X172" s="5">
        <v>0</v>
      </c>
      <c r="Z172" s="5" t="s">
        <v>30</v>
      </c>
      <c r="AA172" s="5">
        <v>1</v>
      </c>
      <c r="AD172" s="5">
        <v>1</v>
      </c>
      <c r="AE172" s="5">
        <v>1</v>
      </c>
      <c r="AG172" s="5">
        <v>3</v>
      </c>
      <c r="AI172" s="5">
        <v>1</v>
      </c>
      <c r="BH172" s="5">
        <f t="shared" si="6"/>
        <v>7</v>
      </c>
      <c r="BI172" s="6">
        <v>258</v>
      </c>
      <c r="BJ172" s="6">
        <f t="shared" si="7"/>
        <v>1806</v>
      </c>
      <c r="BK172" s="6">
        <v>620</v>
      </c>
      <c r="BL172" s="6">
        <f t="shared" si="8"/>
        <v>4340</v>
      </c>
      <c r="BM172" s="5" t="s">
        <v>296</v>
      </c>
      <c r="BO172" s="5" t="s">
        <v>297</v>
      </c>
      <c r="BP172" s="5" t="s">
        <v>298</v>
      </c>
      <c r="BQ172" s="5" t="s">
        <v>748</v>
      </c>
    </row>
    <row r="173" spans="1:69" x14ac:dyDescent="0.25">
      <c r="F173" t="s">
        <v>283</v>
      </c>
      <c r="G173" t="s">
        <v>283</v>
      </c>
      <c r="H173" t="s">
        <v>743</v>
      </c>
      <c r="I173" t="s">
        <v>744</v>
      </c>
      <c r="J173" s="5" t="s">
        <v>286</v>
      </c>
      <c r="K173" t="s">
        <v>287</v>
      </c>
      <c r="L173" t="s">
        <v>381</v>
      </c>
      <c r="M173" t="s">
        <v>381</v>
      </c>
      <c r="N173" t="s">
        <v>745</v>
      </c>
      <c r="O173" t="s">
        <v>290</v>
      </c>
      <c r="P173" t="s">
        <v>371</v>
      </c>
      <c r="Q173" t="s">
        <v>292</v>
      </c>
      <c r="R173" t="s">
        <v>746</v>
      </c>
      <c r="T173" s="13" t="s">
        <v>747</v>
      </c>
      <c r="V173" t="s">
        <v>309</v>
      </c>
      <c r="X173">
        <v>0</v>
      </c>
      <c r="Z173" t="s">
        <v>30</v>
      </c>
      <c r="AA173" s="2">
        <v>0</v>
      </c>
      <c r="AD173" s="2">
        <v>0</v>
      </c>
      <c r="AE173" s="2">
        <v>0</v>
      </c>
      <c r="AG173" s="2">
        <v>0</v>
      </c>
      <c r="AI173" s="2">
        <v>0</v>
      </c>
      <c r="BH173">
        <f t="shared" si="6"/>
        <v>0</v>
      </c>
      <c r="BI173" s="4">
        <v>258</v>
      </c>
      <c r="BJ173" s="4">
        <f t="shared" si="7"/>
        <v>0</v>
      </c>
      <c r="BK173" s="4">
        <v>620</v>
      </c>
      <c r="BL173" s="4">
        <f t="shared" si="8"/>
        <v>0</v>
      </c>
      <c r="BM173" t="s">
        <v>296</v>
      </c>
      <c r="BO173" t="s">
        <v>297</v>
      </c>
      <c r="BP173" t="s">
        <v>300</v>
      </c>
      <c r="BQ173" t="s">
        <v>748</v>
      </c>
    </row>
    <row r="174" spans="1:69" s="5" customFormat="1" ht="215.1" customHeight="1" x14ac:dyDescent="0.25">
      <c r="A174"/>
      <c r="B174"/>
      <c r="C174"/>
      <c r="D174"/>
      <c r="E174"/>
      <c r="F174" s="5" t="s">
        <v>283</v>
      </c>
      <c r="G174" s="5" t="s">
        <v>283</v>
      </c>
      <c r="H174" s="5" t="s">
        <v>749</v>
      </c>
      <c r="I174" s="5" t="s">
        <v>750</v>
      </c>
      <c r="J174" s="5" t="s">
        <v>286</v>
      </c>
      <c r="K174" s="5" t="s">
        <v>287</v>
      </c>
      <c r="L174" s="5" t="s">
        <v>381</v>
      </c>
      <c r="M174" s="5" t="s">
        <v>381</v>
      </c>
      <c r="N174" s="5" t="s">
        <v>751</v>
      </c>
      <c r="O174" s="5" t="s">
        <v>290</v>
      </c>
      <c r="P174" s="5" t="s">
        <v>385</v>
      </c>
      <c r="Q174" s="5" t="s">
        <v>292</v>
      </c>
      <c r="R174" s="5" t="s">
        <v>429</v>
      </c>
      <c r="T174" s="14" t="s">
        <v>430</v>
      </c>
      <c r="V174" s="5" t="s">
        <v>309</v>
      </c>
      <c r="X174" s="5">
        <v>0</v>
      </c>
      <c r="Z174" s="5" t="s">
        <v>30</v>
      </c>
      <c r="AB174" s="5">
        <v>1</v>
      </c>
      <c r="AC174" s="5">
        <v>4</v>
      </c>
      <c r="AD174" s="5">
        <v>2</v>
      </c>
      <c r="AE174" s="5">
        <v>4</v>
      </c>
      <c r="AF174" s="5">
        <v>6</v>
      </c>
      <c r="AH174" s="5">
        <v>1</v>
      </c>
      <c r="BH174" s="5">
        <f t="shared" si="6"/>
        <v>18</v>
      </c>
      <c r="BI174" s="6">
        <v>204</v>
      </c>
      <c r="BJ174" s="6">
        <f t="shared" si="7"/>
        <v>3672</v>
      </c>
      <c r="BK174" s="6">
        <v>490</v>
      </c>
      <c r="BL174" s="6">
        <f t="shared" si="8"/>
        <v>8820</v>
      </c>
      <c r="BM174" s="5" t="s">
        <v>296</v>
      </c>
      <c r="BO174" s="5" t="s">
        <v>297</v>
      </c>
      <c r="BP174" s="5" t="s">
        <v>298</v>
      </c>
      <c r="BQ174" s="5" t="s">
        <v>752</v>
      </c>
    </row>
    <row r="175" spans="1:69" x14ac:dyDescent="0.25">
      <c r="F175" t="s">
        <v>283</v>
      </c>
      <c r="G175" t="s">
        <v>283</v>
      </c>
      <c r="H175" t="s">
        <v>749</v>
      </c>
      <c r="I175" t="s">
        <v>750</v>
      </c>
      <c r="J175" s="5" t="s">
        <v>286</v>
      </c>
      <c r="K175" t="s">
        <v>287</v>
      </c>
      <c r="L175" t="s">
        <v>381</v>
      </c>
      <c r="M175" t="s">
        <v>381</v>
      </c>
      <c r="N175" t="s">
        <v>751</v>
      </c>
      <c r="O175" t="s">
        <v>290</v>
      </c>
      <c r="P175" t="s">
        <v>385</v>
      </c>
      <c r="Q175" t="s">
        <v>292</v>
      </c>
      <c r="R175" t="s">
        <v>429</v>
      </c>
      <c r="T175" s="13" t="s">
        <v>430</v>
      </c>
      <c r="V175" t="s">
        <v>309</v>
      </c>
      <c r="X175">
        <v>0</v>
      </c>
      <c r="Z175" t="s">
        <v>30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H175" s="2">
        <v>0</v>
      </c>
      <c r="BH175">
        <f t="shared" si="6"/>
        <v>0</v>
      </c>
      <c r="BI175" s="4">
        <v>204</v>
      </c>
      <c r="BJ175" s="4">
        <f t="shared" si="7"/>
        <v>0</v>
      </c>
      <c r="BK175" s="4">
        <v>490</v>
      </c>
      <c r="BL175" s="4">
        <f t="shared" si="8"/>
        <v>0</v>
      </c>
      <c r="BM175" t="s">
        <v>296</v>
      </c>
      <c r="BO175" t="s">
        <v>297</v>
      </c>
      <c r="BP175" t="s">
        <v>300</v>
      </c>
      <c r="BQ175" t="s">
        <v>752</v>
      </c>
    </row>
    <row r="176" spans="1:69" s="5" customFormat="1" ht="215.1" customHeight="1" x14ac:dyDescent="0.25">
      <c r="A176" t="s">
        <v>282</v>
      </c>
      <c r="B176"/>
      <c r="C176"/>
      <c r="D176"/>
      <c r="E176"/>
      <c r="F176" s="5" t="s">
        <v>283</v>
      </c>
      <c r="G176" s="5" t="s">
        <v>283</v>
      </c>
      <c r="H176" s="5" t="s">
        <v>753</v>
      </c>
      <c r="I176" s="5" t="s">
        <v>754</v>
      </c>
      <c r="J176" s="5" t="s">
        <v>286</v>
      </c>
      <c r="K176" s="5" t="s">
        <v>287</v>
      </c>
      <c r="L176" s="5" t="s">
        <v>381</v>
      </c>
      <c r="M176" s="5" t="s">
        <v>381</v>
      </c>
      <c r="N176" s="5" t="s">
        <v>755</v>
      </c>
      <c r="O176" s="5" t="s">
        <v>290</v>
      </c>
      <c r="P176" s="5" t="s">
        <v>756</v>
      </c>
      <c r="Q176" s="5" t="s">
        <v>292</v>
      </c>
      <c r="R176" s="5" t="s">
        <v>293</v>
      </c>
      <c r="T176" s="14" t="s">
        <v>294</v>
      </c>
      <c r="V176" s="5" t="s">
        <v>295</v>
      </c>
      <c r="X176" s="5">
        <v>0</v>
      </c>
      <c r="Z176" s="5" t="s">
        <v>30</v>
      </c>
      <c r="AD176" s="5">
        <v>1</v>
      </c>
      <c r="AE176" s="5">
        <v>3</v>
      </c>
      <c r="AI176" s="5">
        <v>1</v>
      </c>
      <c r="AK176" s="5">
        <v>2</v>
      </c>
      <c r="AM176" s="5">
        <v>1</v>
      </c>
      <c r="BH176" s="5">
        <f t="shared" si="6"/>
        <v>8</v>
      </c>
      <c r="BI176" s="6">
        <v>270</v>
      </c>
      <c r="BJ176" s="6">
        <f t="shared" si="7"/>
        <v>2160</v>
      </c>
      <c r="BK176" s="6">
        <v>650</v>
      </c>
      <c r="BL176" s="6">
        <f t="shared" si="8"/>
        <v>5200</v>
      </c>
      <c r="BM176" s="5" t="s">
        <v>296</v>
      </c>
      <c r="BO176" s="5" t="s">
        <v>297</v>
      </c>
      <c r="BP176" s="5" t="s">
        <v>298</v>
      </c>
      <c r="BQ176" s="5" t="s">
        <v>757</v>
      </c>
    </row>
    <row r="177" spans="1:69" x14ac:dyDescent="0.25">
      <c r="F177" t="s">
        <v>283</v>
      </c>
      <c r="G177" t="s">
        <v>283</v>
      </c>
      <c r="H177" t="s">
        <v>753</v>
      </c>
      <c r="I177" t="s">
        <v>754</v>
      </c>
      <c r="J177" s="5" t="s">
        <v>286</v>
      </c>
      <c r="K177" t="s">
        <v>287</v>
      </c>
      <c r="L177" t="s">
        <v>381</v>
      </c>
      <c r="M177" t="s">
        <v>381</v>
      </c>
      <c r="N177" t="s">
        <v>755</v>
      </c>
      <c r="O177" t="s">
        <v>290</v>
      </c>
      <c r="P177" t="s">
        <v>756</v>
      </c>
      <c r="Q177" t="s">
        <v>292</v>
      </c>
      <c r="R177" t="s">
        <v>293</v>
      </c>
      <c r="T177" s="13" t="s">
        <v>294</v>
      </c>
      <c r="V177" t="s">
        <v>295</v>
      </c>
      <c r="X177">
        <v>0</v>
      </c>
      <c r="Z177" t="s">
        <v>30</v>
      </c>
      <c r="AD177" s="2">
        <v>0</v>
      </c>
      <c r="AE177" s="2">
        <v>0</v>
      </c>
      <c r="AI177" s="2">
        <v>0</v>
      </c>
      <c r="AK177" s="2">
        <v>0</v>
      </c>
      <c r="AM177" s="2">
        <v>0</v>
      </c>
      <c r="BH177">
        <f t="shared" si="6"/>
        <v>0</v>
      </c>
      <c r="BI177" s="4">
        <v>270</v>
      </c>
      <c r="BJ177" s="4">
        <f t="shared" si="7"/>
        <v>0</v>
      </c>
      <c r="BK177" s="4">
        <v>650</v>
      </c>
      <c r="BL177" s="4">
        <f t="shared" si="8"/>
        <v>0</v>
      </c>
      <c r="BM177" t="s">
        <v>296</v>
      </c>
      <c r="BO177" t="s">
        <v>297</v>
      </c>
      <c r="BP177" t="s">
        <v>300</v>
      </c>
      <c r="BQ177" t="s">
        <v>757</v>
      </c>
    </row>
    <row r="178" spans="1:69" s="5" customFormat="1" ht="215.1" customHeight="1" x14ac:dyDescent="0.25">
      <c r="A178" t="s">
        <v>282</v>
      </c>
      <c r="B178"/>
      <c r="C178"/>
      <c r="D178"/>
      <c r="E178"/>
      <c r="F178" s="5" t="s">
        <v>283</v>
      </c>
      <c r="G178" s="5" t="s">
        <v>283</v>
      </c>
      <c r="H178" s="5" t="s">
        <v>758</v>
      </c>
      <c r="I178" s="5" t="s">
        <v>759</v>
      </c>
      <c r="J178" s="5" t="s">
        <v>286</v>
      </c>
      <c r="K178" s="5" t="s">
        <v>287</v>
      </c>
      <c r="L178" s="5" t="s">
        <v>351</v>
      </c>
      <c r="M178" s="5" t="s">
        <v>454</v>
      </c>
      <c r="N178" s="5" t="s">
        <v>760</v>
      </c>
      <c r="O178" s="5" t="s">
        <v>456</v>
      </c>
      <c r="P178" s="5" t="s">
        <v>761</v>
      </c>
      <c r="Q178" s="5" t="s">
        <v>292</v>
      </c>
      <c r="R178" s="5" t="s">
        <v>762</v>
      </c>
      <c r="T178" s="14" t="s">
        <v>763</v>
      </c>
      <c r="V178" s="5" t="s">
        <v>295</v>
      </c>
      <c r="X178" s="5">
        <v>0</v>
      </c>
      <c r="Z178" s="5" t="s">
        <v>30</v>
      </c>
      <c r="AE178" s="5">
        <v>1</v>
      </c>
      <c r="AI178" s="5">
        <v>2</v>
      </c>
      <c r="AJ178" s="5">
        <v>2</v>
      </c>
      <c r="AK178" s="5">
        <v>1</v>
      </c>
      <c r="BH178" s="5">
        <f t="shared" si="6"/>
        <v>6</v>
      </c>
      <c r="BI178" s="6">
        <v>354</v>
      </c>
      <c r="BJ178" s="6">
        <f t="shared" si="7"/>
        <v>2124</v>
      </c>
      <c r="BK178" s="6">
        <v>850</v>
      </c>
      <c r="BL178" s="6">
        <f t="shared" si="8"/>
        <v>5100</v>
      </c>
      <c r="BM178" s="5" t="s">
        <v>296</v>
      </c>
      <c r="BO178" s="5" t="s">
        <v>459</v>
      </c>
      <c r="BP178" s="5" t="s">
        <v>298</v>
      </c>
      <c r="BQ178" s="5" t="s">
        <v>764</v>
      </c>
    </row>
    <row r="179" spans="1:69" ht="30" x14ac:dyDescent="0.25">
      <c r="F179" t="s">
        <v>283</v>
      </c>
      <c r="G179" t="s">
        <v>283</v>
      </c>
      <c r="H179" t="s">
        <v>758</v>
      </c>
      <c r="I179" t="s">
        <v>759</v>
      </c>
      <c r="J179" s="5" t="s">
        <v>286</v>
      </c>
      <c r="K179" t="s">
        <v>287</v>
      </c>
      <c r="L179" t="s">
        <v>351</v>
      </c>
      <c r="M179" t="s">
        <v>454</v>
      </c>
      <c r="N179" t="s">
        <v>760</v>
      </c>
      <c r="O179" t="s">
        <v>456</v>
      </c>
      <c r="P179" t="s">
        <v>761</v>
      </c>
      <c r="Q179" t="s">
        <v>292</v>
      </c>
      <c r="R179" t="s">
        <v>762</v>
      </c>
      <c r="T179" s="13" t="s">
        <v>763</v>
      </c>
      <c r="V179" t="s">
        <v>295</v>
      </c>
      <c r="X179">
        <v>0</v>
      </c>
      <c r="Z179" t="s">
        <v>30</v>
      </c>
      <c r="AE179" s="2">
        <v>0</v>
      </c>
      <c r="AI179" s="2">
        <v>0</v>
      </c>
      <c r="AJ179" s="2">
        <v>0</v>
      </c>
      <c r="AK179" s="2">
        <v>0</v>
      </c>
      <c r="BH179">
        <f t="shared" si="6"/>
        <v>0</v>
      </c>
      <c r="BI179" s="4">
        <v>354</v>
      </c>
      <c r="BJ179" s="4">
        <f t="shared" si="7"/>
        <v>0</v>
      </c>
      <c r="BK179" s="4">
        <v>850</v>
      </c>
      <c r="BL179" s="4">
        <f t="shared" si="8"/>
        <v>0</v>
      </c>
      <c r="BM179" t="s">
        <v>296</v>
      </c>
      <c r="BO179" t="s">
        <v>459</v>
      </c>
      <c r="BP179" t="s">
        <v>300</v>
      </c>
      <c r="BQ179" t="s">
        <v>764</v>
      </c>
    </row>
    <row r="180" spans="1:69" s="5" customFormat="1" ht="215.1" customHeight="1" x14ac:dyDescent="0.25">
      <c r="A180"/>
      <c r="B180"/>
      <c r="C180"/>
      <c r="D180"/>
      <c r="E180"/>
      <c r="F180" s="5" t="s">
        <v>283</v>
      </c>
      <c r="G180" s="5" t="s">
        <v>283</v>
      </c>
      <c r="H180" s="5" t="s">
        <v>765</v>
      </c>
      <c r="I180" s="5" t="s">
        <v>766</v>
      </c>
      <c r="J180" s="5" t="s">
        <v>286</v>
      </c>
      <c r="K180" s="5" t="s">
        <v>287</v>
      </c>
      <c r="L180" s="5" t="s">
        <v>287</v>
      </c>
      <c r="M180" s="5" t="s">
        <v>767</v>
      </c>
      <c r="N180" s="5" t="s">
        <v>768</v>
      </c>
      <c r="O180" s="5" t="s">
        <v>290</v>
      </c>
      <c r="P180" s="5" t="s">
        <v>330</v>
      </c>
      <c r="Q180" s="5" t="s">
        <v>292</v>
      </c>
      <c r="R180" s="5" t="s">
        <v>769</v>
      </c>
      <c r="T180" s="14" t="s">
        <v>770</v>
      </c>
      <c r="V180" s="5" t="s">
        <v>309</v>
      </c>
      <c r="X180" s="5">
        <v>0</v>
      </c>
      <c r="Z180" s="5" t="s">
        <v>30</v>
      </c>
      <c r="AB180" s="5">
        <v>1</v>
      </c>
      <c r="AC180" s="5">
        <v>1</v>
      </c>
      <c r="AF180" s="5">
        <v>1</v>
      </c>
      <c r="AG180" s="5">
        <v>1</v>
      </c>
      <c r="AM180" s="5">
        <v>1</v>
      </c>
      <c r="AN180" s="5">
        <v>1</v>
      </c>
      <c r="BH180" s="5">
        <f t="shared" si="6"/>
        <v>6</v>
      </c>
      <c r="BI180" s="6">
        <v>204</v>
      </c>
      <c r="BJ180" s="6">
        <f t="shared" si="7"/>
        <v>1224</v>
      </c>
      <c r="BK180" s="6">
        <v>490</v>
      </c>
      <c r="BL180" s="6">
        <f t="shared" si="8"/>
        <v>2940</v>
      </c>
      <c r="BM180" s="5" t="s">
        <v>296</v>
      </c>
      <c r="BO180" s="5" t="s">
        <v>297</v>
      </c>
      <c r="BP180" s="5" t="s">
        <v>298</v>
      </c>
      <c r="BQ180" s="5" t="s">
        <v>767</v>
      </c>
    </row>
    <row r="181" spans="1:69" x14ac:dyDescent="0.25">
      <c r="F181" t="s">
        <v>283</v>
      </c>
      <c r="G181" t="s">
        <v>283</v>
      </c>
      <c r="H181" t="s">
        <v>765</v>
      </c>
      <c r="I181" t="s">
        <v>766</v>
      </c>
      <c r="J181" s="5" t="s">
        <v>286</v>
      </c>
      <c r="K181" t="s">
        <v>287</v>
      </c>
      <c r="L181" t="s">
        <v>287</v>
      </c>
      <c r="M181" t="s">
        <v>767</v>
      </c>
      <c r="N181" t="s">
        <v>768</v>
      </c>
      <c r="O181" t="s">
        <v>290</v>
      </c>
      <c r="P181" t="s">
        <v>330</v>
      </c>
      <c r="Q181" t="s">
        <v>292</v>
      </c>
      <c r="R181" t="s">
        <v>769</v>
      </c>
      <c r="T181" s="13" t="s">
        <v>770</v>
      </c>
      <c r="V181" t="s">
        <v>309</v>
      </c>
      <c r="X181">
        <v>0</v>
      </c>
      <c r="Z181" t="s">
        <v>30</v>
      </c>
      <c r="AB181" s="2">
        <v>0</v>
      </c>
      <c r="AC181" s="2">
        <v>0</v>
      </c>
      <c r="AF181" s="2">
        <v>0</v>
      </c>
      <c r="AG181" s="2">
        <v>0</v>
      </c>
      <c r="AM181" s="2">
        <v>0</v>
      </c>
      <c r="AN181" s="2">
        <v>0</v>
      </c>
      <c r="BH181">
        <f t="shared" si="6"/>
        <v>0</v>
      </c>
      <c r="BI181" s="4">
        <v>204</v>
      </c>
      <c r="BJ181" s="4">
        <f t="shared" si="7"/>
        <v>0</v>
      </c>
      <c r="BK181" s="4">
        <v>490</v>
      </c>
      <c r="BL181" s="4">
        <f t="shared" si="8"/>
        <v>0</v>
      </c>
      <c r="BM181" t="s">
        <v>296</v>
      </c>
      <c r="BO181" t="s">
        <v>297</v>
      </c>
      <c r="BP181" t="s">
        <v>300</v>
      </c>
      <c r="BQ181" t="s">
        <v>767</v>
      </c>
    </row>
    <row r="182" spans="1:69" s="5" customFormat="1" ht="215.1" customHeight="1" x14ac:dyDescent="0.25">
      <c r="A182" t="s">
        <v>282</v>
      </c>
      <c r="B182"/>
      <c r="C182"/>
      <c r="D182"/>
      <c r="E182"/>
      <c r="F182" s="5" t="s">
        <v>283</v>
      </c>
      <c r="G182" s="5" t="s">
        <v>283</v>
      </c>
      <c r="H182" s="5" t="s">
        <v>771</v>
      </c>
      <c r="I182" s="5" t="s">
        <v>772</v>
      </c>
      <c r="J182" s="5" t="s">
        <v>286</v>
      </c>
      <c r="K182" s="5" t="s">
        <v>287</v>
      </c>
      <c r="L182" s="5" t="s">
        <v>287</v>
      </c>
      <c r="M182" s="5" t="s">
        <v>767</v>
      </c>
      <c r="N182" s="5" t="s">
        <v>768</v>
      </c>
      <c r="O182" s="5" t="s">
        <v>290</v>
      </c>
      <c r="P182" s="5" t="s">
        <v>330</v>
      </c>
      <c r="Q182" s="5" t="s">
        <v>292</v>
      </c>
      <c r="R182" s="5" t="s">
        <v>773</v>
      </c>
      <c r="T182" s="14" t="s">
        <v>774</v>
      </c>
      <c r="V182" s="5" t="s">
        <v>309</v>
      </c>
      <c r="X182" s="5">
        <v>0</v>
      </c>
      <c r="Z182" s="5" t="s">
        <v>30</v>
      </c>
      <c r="AB182" s="5">
        <v>1</v>
      </c>
      <c r="AC182" s="5">
        <v>1</v>
      </c>
      <c r="AE182" s="5">
        <v>1</v>
      </c>
      <c r="BH182" s="5">
        <f t="shared" si="6"/>
        <v>3</v>
      </c>
      <c r="BI182" s="6">
        <v>204</v>
      </c>
      <c r="BJ182" s="6">
        <f t="shared" si="7"/>
        <v>612</v>
      </c>
      <c r="BK182" s="6">
        <v>490</v>
      </c>
      <c r="BL182" s="6">
        <f t="shared" si="8"/>
        <v>1470</v>
      </c>
      <c r="BM182" s="5" t="s">
        <v>296</v>
      </c>
      <c r="BO182" s="5" t="s">
        <v>297</v>
      </c>
      <c r="BP182" s="5" t="s">
        <v>298</v>
      </c>
      <c r="BQ182" s="5" t="s">
        <v>767</v>
      </c>
    </row>
    <row r="183" spans="1:69" x14ac:dyDescent="0.25">
      <c r="F183" t="s">
        <v>283</v>
      </c>
      <c r="G183" t="s">
        <v>283</v>
      </c>
      <c r="H183" t="s">
        <v>771</v>
      </c>
      <c r="I183" t="s">
        <v>772</v>
      </c>
      <c r="J183" s="5" t="s">
        <v>286</v>
      </c>
      <c r="K183" t="s">
        <v>287</v>
      </c>
      <c r="L183" t="s">
        <v>287</v>
      </c>
      <c r="M183" t="s">
        <v>767</v>
      </c>
      <c r="N183" t="s">
        <v>768</v>
      </c>
      <c r="O183" t="s">
        <v>290</v>
      </c>
      <c r="P183" t="s">
        <v>330</v>
      </c>
      <c r="Q183" t="s">
        <v>292</v>
      </c>
      <c r="R183" t="s">
        <v>773</v>
      </c>
      <c r="T183" s="13" t="s">
        <v>774</v>
      </c>
      <c r="V183" t="s">
        <v>309</v>
      </c>
      <c r="X183">
        <v>0</v>
      </c>
      <c r="Z183" t="s">
        <v>30</v>
      </c>
      <c r="AB183" s="2">
        <v>0</v>
      </c>
      <c r="AC183" s="2">
        <v>0</v>
      </c>
      <c r="AE183" s="2">
        <v>0</v>
      </c>
      <c r="BH183">
        <f t="shared" si="6"/>
        <v>0</v>
      </c>
      <c r="BI183" s="4">
        <v>204</v>
      </c>
      <c r="BJ183" s="4">
        <f t="shared" si="7"/>
        <v>0</v>
      </c>
      <c r="BK183" s="4">
        <v>490</v>
      </c>
      <c r="BL183" s="4">
        <f t="shared" si="8"/>
        <v>0</v>
      </c>
      <c r="BM183" t="s">
        <v>296</v>
      </c>
      <c r="BO183" t="s">
        <v>297</v>
      </c>
      <c r="BP183" t="s">
        <v>300</v>
      </c>
      <c r="BQ183" t="s">
        <v>767</v>
      </c>
    </row>
    <row r="184" spans="1:69" s="5" customFormat="1" ht="215.1" customHeight="1" x14ac:dyDescent="0.25">
      <c r="A184" t="s">
        <v>282</v>
      </c>
      <c r="B184"/>
      <c r="C184"/>
      <c r="D184"/>
      <c r="E184"/>
      <c r="F184" s="5" t="s">
        <v>283</v>
      </c>
      <c r="G184" s="5" t="s">
        <v>283</v>
      </c>
      <c r="H184" s="5" t="s">
        <v>775</v>
      </c>
      <c r="I184" s="5" t="s">
        <v>776</v>
      </c>
      <c r="J184" s="5" t="s">
        <v>286</v>
      </c>
      <c r="K184" s="5" t="s">
        <v>287</v>
      </c>
      <c r="L184" s="5" t="s">
        <v>287</v>
      </c>
      <c r="M184" s="5" t="s">
        <v>288</v>
      </c>
      <c r="N184" s="5" t="s">
        <v>777</v>
      </c>
      <c r="O184" s="5" t="s">
        <v>290</v>
      </c>
      <c r="P184" s="5" t="s">
        <v>539</v>
      </c>
      <c r="Q184" s="5" t="s">
        <v>292</v>
      </c>
      <c r="R184" s="5" t="s">
        <v>778</v>
      </c>
      <c r="T184" s="14" t="s">
        <v>779</v>
      </c>
      <c r="V184" s="5" t="s">
        <v>309</v>
      </c>
      <c r="X184" s="5">
        <v>0</v>
      </c>
      <c r="Z184" s="5" t="s">
        <v>30</v>
      </c>
      <c r="AB184" s="5">
        <v>1</v>
      </c>
      <c r="AF184" s="5">
        <v>1</v>
      </c>
      <c r="AG184" s="5">
        <v>2</v>
      </c>
      <c r="AH184" s="5">
        <v>1</v>
      </c>
      <c r="BH184" s="5">
        <f t="shared" si="6"/>
        <v>5</v>
      </c>
      <c r="BI184" s="6">
        <v>175</v>
      </c>
      <c r="BJ184" s="6">
        <f t="shared" si="7"/>
        <v>875</v>
      </c>
      <c r="BK184" s="6">
        <v>420</v>
      </c>
      <c r="BL184" s="6">
        <f t="shared" si="8"/>
        <v>2100</v>
      </c>
      <c r="BM184" s="5" t="s">
        <v>296</v>
      </c>
      <c r="BO184" s="5" t="s">
        <v>297</v>
      </c>
      <c r="BP184" s="5" t="s">
        <v>298</v>
      </c>
      <c r="BQ184" s="5" t="s">
        <v>780</v>
      </c>
    </row>
    <row r="185" spans="1:69" x14ac:dyDescent="0.25">
      <c r="F185" t="s">
        <v>283</v>
      </c>
      <c r="G185" t="s">
        <v>283</v>
      </c>
      <c r="H185" t="s">
        <v>775</v>
      </c>
      <c r="I185" t="s">
        <v>776</v>
      </c>
      <c r="J185" s="5" t="s">
        <v>286</v>
      </c>
      <c r="K185" t="s">
        <v>287</v>
      </c>
      <c r="L185" t="s">
        <v>287</v>
      </c>
      <c r="M185" t="s">
        <v>288</v>
      </c>
      <c r="N185" t="s">
        <v>777</v>
      </c>
      <c r="O185" t="s">
        <v>290</v>
      </c>
      <c r="P185" t="s">
        <v>539</v>
      </c>
      <c r="Q185" t="s">
        <v>292</v>
      </c>
      <c r="R185" t="s">
        <v>778</v>
      </c>
      <c r="T185" s="13" t="s">
        <v>779</v>
      </c>
      <c r="V185" t="s">
        <v>309</v>
      </c>
      <c r="X185">
        <v>0</v>
      </c>
      <c r="Z185" t="s">
        <v>30</v>
      </c>
      <c r="AB185" s="2">
        <v>0</v>
      </c>
      <c r="AF185" s="2">
        <v>0</v>
      </c>
      <c r="AG185" s="2">
        <v>0</v>
      </c>
      <c r="AH185" s="2">
        <v>0</v>
      </c>
      <c r="BH185">
        <f t="shared" si="6"/>
        <v>0</v>
      </c>
      <c r="BI185" s="4">
        <v>175</v>
      </c>
      <c r="BJ185" s="4">
        <f t="shared" si="7"/>
        <v>0</v>
      </c>
      <c r="BK185" s="4">
        <v>420</v>
      </c>
      <c r="BL185" s="4">
        <f t="shared" si="8"/>
        <v>0</v>
      </c>
      <c r="BM185" t="s">
        <v>296</v>
      </c>
      <c r="BO185" t="s">
        <v>297</v>
      </c>
      <c r="BP185" t="s">
        <v>300</v>
      </c>
      <c r="BQ185" t="s">
        <v>780</v>
      </c>
    </row>
    <row r="186" spans="1:69" s="5" customFormat="1" ht="215.1" customHeight="1" x14ac:dyDescent="0.25">
      <c r="A186" t="s">
        <v>282</v>
      </c>
      <c r="B186"/>
      <c r="C186"/>
      <c r="D186"/>
      <c r="E186"/>
      <c r="F186" s="5" t="s">
        <v>283</v>
      </c>
      <c r="G186" s="5" t="s">
        <v>283</v>
      </c>
      <c r="H186" s="5" t="s">
        <v>781</v>
      </c>
      <c r="I186" s="5" t="s">
        <v>782</v>
      </c>
      <c r="J186" s="5" t="s">
        <v>286</v>
      </c>
      <c r="K186" s="5" t="s">
        <v>287</v>
      </c>
      <c r="L186" s="5" t="s">
        <v>287</v>
      </c>
      <c r="M186" s="5" t="s">
        <v>288</v>
      </c>
      <c r="N186" s="5" t="s">
        <v>783</v>
      </c>
      <c r="O186" s="5" t="s">
        <v>549</v>
      </c>
      <c r="P186" s="5" t="s">
        <v>550</v>
      </c>
      <c r="Q186" s="5" t="s">
        <v>784</v>
      </c>
      <c r="R186" s="5" t="s">
        <v>785</v>
      </c>
      <c r="T186" s="14" t="s">
        <v>786</v>
      </c>
      <c r="V186" s="5" t="s">
        <v>309</v>
      </c>
      <c r="X186" s="5">
        <v>0</v>
      </c>
      <c r="Z186" s="5" t="s">
        <v>30</v>
      </c>
      <c r="AB186" s="5">
        <v>1</v>
      </c>
      <c r="AC186" s="5">
        <v>1</v>
      </c>
      <c r="AD186" s="5">
        <v>1</v>
      </c>
      <c r="AE186" s="5">
        <v>2</v>
      </c>
      <c r="AF186" s="5">
        <v>2</v>
      </c>
      <c r="AG186" s="5">
        <v>1</v>
      </c>
      <c r="AH186" s="5">
        <v>1</v>
      </c>
      <c r="AI186" s="5">
        <v>1</v>
      </c>
      <c r="AJ186" s="5">
        <v>2</v>
      </c>
      <c r="AM186" s="5">
        <v>4</v>
      </c>
      <c r="BH186" s="5">
        <f t="shared" si="6"/>
        <v>16</v>
      </c>
      <c r="BI186" s="6">
        <v>245</v>
      </c>
      <c r="BJ186" s="6">
        <f t="shared" si="7"/>
        <v>3920</v>
      </c>
      <c r="BK186" s="6">
        <v>590</v>
      </c>
      <c r="BL186" s="6">
        <f t="shared" si="8"/>
        <v>9440</v>
      </c>
      <c r="BM186" s="5" t="s">
        <v>296</v>
      </c>
      <c r="BO186" s="5" t="s">
        <v>554</v>
      </c>
      <c r="BP186" s="5" t="s">
        <v>298</v>
      </c>
      <c r="BQ186" s="5" t="s">
        <v>787</v>
      </c>
    </row>
    <row r="187" spans="1:69" ht="30" x14ac:dyDescent="0.25">
      <c r="F187" t="s">
        <v>283</v>
      </c>
      <c r="G187" t="s">
        <v>283</v>
      </c>
      <c r="H187" t="s">
        <v>781</v>
      </c>
      <c r="I187" t="s">
        <v>782</v>
      </c>
      <c r="J187" s="5" t="s">
        <v>286</v>
      </c>
      <c r="K187" t="s">
        <v>287</v>
      </c>
      <c r="L187" t="s">
        <v>287</v>
      </c>
      <c r="M187" t="s">
        <v>288</v>
      </c>
      <c r="N187" t="s">
        <v>783</v>
      </c>
      <c r="O187" t="s">
        <v>549</v>
      </c>
      <c r="P187" t="s">
        <v>550</v>
      </c>
      <c r="Q187" t="s">
        <v>784</v>
      </c>
      <c r="R187" t="s">
        <v>785</v>
      </c>
      <c r="T187" s="13" t="s">
        <v>786</v>
      </c>
      <c r="V187" t="s">
        <v>309</v>
      </c>
      <c r="X187">
        <v>0</v>
      </c>
      <c r="Z187" t="s">
        <v>30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M187" s="2">
        <v>0</v>
      </c>
      <c r="BH187">
        <f t="shared" si="6"/>
        <v>0</v>
      </c>
      <c r="BI187" s="4">
        <v>245</v>
      </c>
      <c r="BJ187" s="4">
        <f t="shared" si="7"/>
        <v>0</v>
      </c>
      <c r="BK187" s="4">
        <v>590</v>
      </c>
      <c r="BL187" s="4">
        <f t="shared" si="8"/>
        <v>0</v>
      </c>
      <c r="BM187" t="s">
        <v>296</v>
      </c>
      <c r="BO187" t="s">
        <v>554</v>
      </c>
      <c r="BP187" t="s">
        <v>300</v>
      </c>
      <c r="BQ187" t="s">
        <v>787</v>
      </c>
    </row>
    <row r="188" spans="1:69" s="5" customFormat="1" ht="215.1" customHeight="1" x14ac:dyDescent="0.25">
      <c r="A188" t="s">
        <v>282</v>
      </c>
      <c r="B188"/>
      <c r="C188"/>
      <c r="D188"/>
      <c r="E188"/>
      <c r="F188" s="5" t="s">
        <v>283</v>
      </c>
      <c r="G188" s="5" t="s">
        <v>283</v>
      </c>
      <c r="H188" s="5" t="s">
        <v>788</v>
      </c>
      <c r="I188" s="5" t="s">
        <v>789</v>
      </c>
      <c r="J188" s="5" t="s">
        <v>286</v>
      </c>
      <c r="K188" s="5" t="s">
        <v>287</v>
      </c>
      <c r="L188" s="5" t="s">
        <v>287</v>
      </c>
      <c r="M188" s="5" t="s">
        <v>288</v>
      </c>
      <c r="N188" s="5" t="s">
        <v>790</v>
      </c>
      <c r="O188" s="5" t="s">
        <v>290</v>
      </c>
      <c r="P188" s="5" t="s">
        <v>337</v>
      </c>
      <c r="Q188" s="5" t="s">
        <v>292</v>
      </c>
      <c r="R188" s="5" t="s">
        <v>364</v>
      </c>
      <c r="T188" s="14" t="s">
        <v>365</v>
      </c>
      <c r="V188" s="5" t="s">
        <v>309</v>
      </c>
      <c r="X188" s="5">
        <v>0</v>
      </c>
      <c r="Z188" s="5" t="s">
        <v>30</v>
      </c>
      <c r="AA188" s="5">
        <v>1</v>
      </c>
      <c r="AC188" s="5">
        <v>1</v>
      </c>
      <c r="AD188" s="5">
        <v>1</v>
      </c>
      <c r="AF188" s="5">
        <v>1</v>
      </c>
      <c r="BH188" s="5">
        <f t="shared" si="6"/>
        <v>4</v>
      </c>
      <c r="BI188" s="6">
        <v>187</v>
      </c>
      <c r="BJ188" s="6">
        <f t="shared" si="7"/>
        <v>748</v>
      </c>
      <c r="BK188" s="6">
        <v>450</v>
      </c>
      <c r="BL188" s="6">
        <f t="shared" si="8"/>
        <v>1800</v>
      </c>
      <c r="BM188" s="5" t="s">
        <v>296</v>
      </c>
      <c r="BO188" s="5" t="s">
        <v>297</v>
      </c>
      <c r="BP188" s="5" t="s">
        <v>298</v>
      </c>
      <c r="BQ188" s="5" t="s">
        <v>791</v>
      </c>
    </row>
    <row r="189" spans="1:69" x14ac:dyDescent="0.25">
      <c r="F189" t="s">
        <v>283</v>
      </c>
      <c r="G189" t="s">
        <v>283</v>
      </c>
      <c r="H189" t="s">
        <v>788</v>
      </c>
      <c r="I189" t="s">
        <v>789</v>
      </c>
      <c r="J189" s="5" t="s">
        <v>286</v>
      </c>
      <c r="K189" t="s">
        <v>287</v>
      </c>
      <c r="L189" t="s">
        <v>287</v>
      </c>
      <c r="M189" t="s">
        <v>288</v>
      </c>
      <c r="N189" t="s">
        <v>790</v>
      </c>
      <c r="O189" t="s">
        <v>290</v>
      </c>
      <c r="P189" t="s">
        <v>337</v>
      </c>
      <c r="Q189" t="s">
        <v>292</v>
      </c>
      <c r="R189" t="s">
        <v>364</v>
      </c>
      <c r="T189" s="13" t="s">
        <v>365</v>
      </c>
      <c r="V189" t="s">
        <v>309</v>
      </c>
      <c r="X189">
        <v>0</v>
      </c>
      <c r="Z189" t="s">
        <v>30</v>
      </c>
      <c r="AA189" s="2">
        <v>0</v>
      </c>
      <c r="AC189" s="2">
        <v>0</v>
      </c>
      <c r="AD189" s="2">
        <v>0</v>
      </c>
      <c r="AF189" s="2">
        <v>0</v>
      </c>
      <c r="BH189">
        <f t="shared" si="6"/>
        <v>0</v>
      </c>
      <c r="BI189" s="4">
        <v>187</v>
      </c>
      <c r="BJ189" s="4">
        <f t="shared" si="7"/>
        <v>0</v>
      </c>
      <c r="BK189" s="4">
        <v>450</v>
      </c>
      <c r="BL189" s="4">
        <f t="shared" si="8"/>
        <v>0</v>
      </c>
      <c r="BM189" t="s">
        <v>296</v>
      </c>
      <c r="BO189" t="s">
        <v>297</v>
      </c>
      <c r="BP189" t="s">
        <v>300</v>
      </c>
      <c r="BQ189" t="s">
        <v>791</v>
      </c>
    </row>
    <row r="190" spans="1:69" s="5" customFormat="1" ht="215.1" customHeight="1" x14ac:dyDescent="0.25">
      <c r="A190" t="s">
        <v>282</v>
      </c>
      <c r="B190"/>
      <c r="C190"/>
      <c r="D190"/>
      <c r="E190"/>
      <c r="F190" s="5" t="s">
        <v>283</v>
      </c>
      <c r="G190" s="5" t="s">
        <v>283</v>
      </c>
      <c r="H190" s="5" t="s">
        <v>792</v>
      </c>
      <c r="I190" s="5" t="s">
        <v>793</v>
      </c>
      <c r="J190" s="5" t="s">
        <v>286</v>
      </c>
      <c r="K190" s="5" t="s">
        <v>287</v>
      </c>
      <c r="L190" s="5" t="s">
        <v>351</v>
      </c>
      <c r="M190" s="5" t="s">
        <v>454</v>
      </c>
      <c r="N190" s="5" t="s">
        <v>794</v>
      </c>
      <c r="O190" s="5" t="s">
        <v>456</v>
      </c>
      <c r="P190" s="5" t="s">
        <v>795</v>
      </c>
      <c r="Q190" s="5" t="s">
        <v>292</v>
      </c>
      <c r="R190" s="5" t="s">
        <v>293</v>
      </c>
      <c r="T190" s="14" t="s">
        <v>294</v>
      </c>
      <c r="V190" s="5" t="s">
        <v>295</v>
      </c>
      <c r="X190" s="5">
        <v>0</v>
      </c>
      <c r="Z190" s="5" t="s">
        <v>30</v>
      </c>
      <c r="AG190" s="5">
        <v>1</v>
      </c>
      <c r="AI190" s="5">
        <v>1</v>
      </c>
      <c r="AM190" s="5">
        <v>1</v>
      </c>
      <c r="BH190" s="5">
        <f t="shared" si="6"/>
        <v>3</v>
      </c>
      <c r="BI190" s="6">
        <v>458</v>
      </c>
      <c r="BJ190" s="6">
        <f t="shared" si="7"/>
        <v>1374</v>
      </c>
      <c r="BK190" s="6">
        <v>1100</v>
      </c>
      <c r="BL190" s="6">
        <f t="shared" si="8"/>
        <v>3300</v>
      </c>
      <c r="BM190" s="5" t="s">
        <v>296</v>
      </c>
      <c r="BO190" s="5" t="s">
        <v>459</v>
      </c>
      <c r="BP190" s="5" t="s">
        <v>298</v>
      </c>
      <c r="BQ190" s="5" t="s">
        <v>796</v>
      </c>
    </row>
    <row r="191" spans="1:69" x14ac:dyDescent="0.25">
      <c r="F191" t="s">
        <v>283</v>
      </c>
      <c r="G191" t="s">
        <v>283</v>
      </c>
      <c r="H191" t="s">
        <v>792</v>
      </c>
      <c r="I191" t="s">
        <v>793</v>
      </c>
      <c r="J191" s="5" t="s">
        <v>286</v>
      </c>
      <c r="K191" t="s">
        <v>287</v>
      </c>
      <c r="L191" t="s">
        <v>351</v>
      </c>
      <c r="M191" t="s">
        <v>454</v>
      </c>
      <c r="N191" t="s">
        <v>794</v>
      </c>
      <c r="O191" t="s">
        <v>456</v>
      </c>
      <c r="P191" t="s">
        <v>795</v>
      </c>
      <c r="Q191" t="s">
        <v>292</v>
      </c>
      <c r="R191" t="s">
        <v>293</v>
      </c>
      <c r="T191" s="13" t="s">
        <v>294</v>
      </c>
      <c r="V191" t="s">
        <v>295</v>
      </c>
      <c r="X191">
        <v>0</v>
      </c>
      <c r="Z191" t="s">
        <v>30</v>
      </c>
      <c r="AG191" s="2">
        <v>0</v>
      </c>
      <c r="AI191" s="2">
        <v>0</v>
      </c>
      <c r="AM191" s="2">
        <v>0</v>
      </c>
      <c r="BH191">
        <f t="shared" si="6"/>
        <v>0</v>
      </c>
      <c r="BI191" s="4">
        <v>458</v>
      </c>
      <c r="BJ191" s="4">
        <f t="shared" si="7"/>
        <v>0</v>
      </c>
      <c r="BK191" s="4">
        <v>1100</v>
      </c>
      <c r="BL191" s="4">
        <f t="shared" si="8"/>
        <v>0</v>
      </c>
      <c r="BM191" t="s">
        <v>296</v>
      </c>
      <c r="BO191" t="s">
        <v>459</v>
      </c>
      <c r="BP191" t="s">
        <v>300</v>
      </c>
      <c r="BQ191" t="s">
        <v>796</v>
      </c>
    </row>
    <row r="192" spans="1:69" s="5" customFormat="1" ht="215.1" customHeight="1" x14ac:dyDescent="0.25">
      <c r="A192" t="s">
        <v>282</v>
      </c>
      <c r="B192"/>
      <c r="C192"/>
      <c r="D192"/>
      <c r="E192"/>
      <c r="F192" s="5" t="s">
        <v>283</v>
      </c>
      <c r="G192" s="5" t="s">
        <v>283</v>
      </c>
      <c r="H192" s="5" t="s">
        <v>797</v>
      </c>
      <c r="I192" s="5" t="s">
        <v>798</v>
      </c>
      <c r="J192" s="5" t="s">
        <v>286</v>
      </c>
      <c r="K192" s="5" t="s">
        <v>287</v>
      </c>
      <c r="L192" s="5" t="s">
        <v>351</v>
      </c>
      <c r="M192" s="5" t="s">
        <v>454</v>
      </c>
      <c r="N192" s="5" t="s">
        <v>799</v>
      </c>
      <c r="O192" s="5" t="s">
        <v>456</v>
      </c>
      <c r="P192" s="5" t="s">
        <v>800</v>
      </c>
      <c r="Q192" s="5" t="s">
        <v>801</v>
      </c>
      <c r="R192" s="5" t="s">
        <v>802</v>
      </c>
      <c r="T192" s="14" t="s">
        <v>803</v>
      </c>
      <c r="V192" s="5" t="s">
        <v>295</v>
      </c>
      <c r="X192" s="5">
        <v>0</v>
      </c>
      <c r="Z192" s="5" t="s">
        <v>30</v>
      </c>
      <c r="AC192" s="5">
        <v>1</v>
      </c>
      <c r="AE192" s="5">
        <v>1</v>
      </c>
      <c r="AF192" s="5">
        <v>1</v>
      </c>
      <c r="AK192" s="5">
        <v>1</v>
      </c>
      <c r="BH192" s="5">
        <f t="shared" si="6"/>
        <v>4</v>
      </c>
      <c r="BI192" s="6">
        <v>329</v>
      </c>
      <c r="BJ192" s="6">
        <f t="shared" si="7"/>
        <v>1316</v>
      </c>
      <c r="BK192" s="6">
        <v>790</v>
      </c>
      <c r="BL192" s="6">
        <f t="shared" si="8"/>
        <v>3160</v>
      </c>
      <c r="BM192" s="5" t="s">
        <v>296</v>
      </c>
      <c r="BO192" s="5" t="s">
        <v>459</v>
      </c>
      <c r="BP192" s="5" t="s">
        <v>298</v>
      </c>
      <c r="BQ192" s="5" t="s">
        <v>804</v>
      </c>
    </row>
    <row r="193" spans="1:69" x14ac:dyDescent="0.25">
      <c r="F193" t="s">
        <v>283</v>
      </c>
      <c r="G193" t="s">
        <v>283</v>
      </c>
      <c r="H193" t="s">
        <v>797</v>
      </c>
      <c r="I193" t="s">
        <v>798</v>
      </c>
      <c r="J193" s="5" t="s">
        <v>286</v>
      </c>
      <c r="K193" t="s">
        <v>287</v>
      </c>
      <c r="L193" t="s">
        <v>351</v>
      </c>
      <c r="M193" t="s">
        <v>454</v>
      </c>
      <c r="N193" t="s">
        <v>799</v>
      </c>
      <c r="O193" t="s">
        <v>456</v>
      </c>
      <c r="P193" t="s">
        <v>800</v>
      </c>
      <c r="Q193" t="s">
        <v>801</v>
      </c>
      <c r="R193" t="s">
        <v>802</v>
      </c>
      <c r="T193" s="13" t="s">
        <v>803</v>
      </c>
      <c r="V193" t="s">
        <v>295</v>
      </c>
      <c r="X193">
        <v>0</v>
      </c>
      <c r="Z193" t="s">
        <v>30</v>
      </c>
      <c r="AC193" s="2">
        <v>0</v>
      </c>
      <c r="AE193" s="2">
        <v>0</v>
      </c>
      <c r="AF193" s="2">
        <v>0</v>
      </c>
      <c r="AK193" s="2">
        <v>0</v>
      </c>
      <c r="BH193">
        <f t="shared" si="6"/>
        <v>0</v>
      </c>
      <c r="BI193" s="4">
        <v>329</v>
      </c>
      <c r="BJ193" s="4">
        <f t="shared" si="7"/>
        <v>0</v>
      </c>
      <c r="BK193" s="4">
        <v>790</v>
      </c>
      <c r="BL193" s="4">
        <f t="shared" si="8"/>
        <v>0</v>
      </c>
      <c r="BM193" t="s">
        <v>296</v>
      </c>
      <c r="BO193" t="s">
        <v>459</v>
      </c>
      <c r="BP193" t="s">
        <v>300</v>
      </c>
      <c r="BQ193" t="s">
        <v>804</v>
      </c>
    </row>
    <row r="194" spans="1:69" s="5" customFormat="1" ht="215.1" customHeight="1" x14ac:dyDescent="0.25">
      <c r="A194" t="s">
        <v>282</v>
      </c>
      <c r="B194"/>
      <c r="C194"/>
      <c r="D194"/>
      <c r="E194"/>
      <c r="F194" s="5" t="s">
        <v>283</v>
      </c>
      <c r="G194" s="5" t="s">
        <v>283</v>
      </c>
      <c r="H194" s="5" t="s">
        <v>805</v>
      </c>
      <c r="I194" s="5" t="s">
        <v>806</v>
      </c>
      <c r="J194" s="5" t="s">
        <v>286</v>
      </c>
      <c r="K194" s="5" t="s">
        <v>287</v>
      </c>
      <c r="L194" s="5" t="s">
        <v>381</v>
      </c>
      <c r="M194" s="5" t="s">
        <v>381</v>
      </c>
      <c r="N194" s="5" t="s">
        <v>807</v>
      </c>
      <c r="O194" s="5" t="s">
        <v>290</v>
      </c>
      <c r="P194" s="5" t="s">
        <v>408</v>
      </c>
      <c r="Q194" s="5" t="s">
        <v>292</v>
      </c>
      <c r="R194" s="5" t="s">
        <v>808</v>
      </c>
      <c r="T194" s="14" t="s">
        <v>809</v>
      </c>
      <c r="V194" s="5" t="s">
        <v>309</v>
      </c>
      <c r="X194" s="5">
        <v>0</v>
      </c>
      <c r="Z194" s="5" t="s">
        <v>30</v>
      </c>
      <c r="AC194" s="5">
        <v>1</v>
      </c>
      <c r="AG194" s="5">
        <v>1</v>
      </c>
      <c r="AL194" s="5">
        <v>1</v>
      </c>
      <c r="BH194" s="5">
        <f t="shared" si="6"/>
        <v>3</v>
      </c>
      <c r="BI194" s="6">
        <v>287</v>
      </c>
      <c r="BJ194" s="6">
        <f t="shared" si="7"/>
        <v>861</v>
      </c>
      <c r="BK194" s="6">
        <v>690</v>
      </c>
      <c r="BL194" s="6">
        <f t="shared" si="8"/>
        <v>2070</v>
      </c>
      <c r="BM194" s="5" t="s">
        <v>296</v>
      </c>
      <c r="BO194" s="5" t="s">
        <v>297</v>
      </c>
      <c r="BP194" s="5" t="s">
        <v>298</v>
      </c>
      <c r="BQ194" s="5" t="s">
        <v>810</v>
      </c>
    </row>
    <row r="195" spans="1:69" ht="30" x14ac:dyDescent="0.25">
      <c r="F195" t="s">
        <v>283</v>
      </c>
      <c r="G195" t="s">
        <v>283</v>
      </c>
      <c r="H195" t="s">
        <v>805</v>
      </c>
      <c r="I195" t="s">
        <v>806</v>
      </c>
      <c r="J195" s="5" t="s">
        <v>286</v>
      </c>
      <c r="K195" t="s">
        <v>287</v>
      </c>
      <c r="L195" t="s">
        <v>381</v>
      </c>
      <c r="M195" t="s">
        <v>381</v>
      </c>
      <c r="N195" t="s">
        <v>807</v>
      </c>
      <c r="O195" t="s">
        <v>290</v>
      </c>
      <c r="P195" t="s">
        <v>408</v>
      </c>
      <c r="Q195" t="s">
        <v>292</v>
      </c>
      <c r="R195" t="s">
        <v>808</v>
      </c>
      <c r="T195" s="13" t="s">
        <v>809</v>
      </c>
      <c r="V195" t="s">
        <v>309</v>
      </c>
      <c r="X195">
        <v>0</v>
      </c>
      <c r="Z195" t="s">
        <v>30</v>
      </c>
      <c r="AC195" s="2">
        <v>0</v>
      </c>
      <c r="AG195" s="2">
        <v>0</v>
      </c>
      <c r="AL195" s="2">
        <v>0</v>
      </c>
      <c r="BH195">
        <f t="shared" si="6"/>
        <v>0</v>
      </c>
      <c r="BI195" s="4">
        <v>287</v>
      </c>
      <c r="BJ195" s="4">
        <f t="shared" si="7"/>
        <v>0</v>
      </c>
      <c r="BK195" s="4">
        <v>690</v>
      </c>
      <c r="BL195" s="4">
        <f t="shared" si="8"/>
        <v>0</v>
      </c>
      <c r="BM195" t="s">
        <v>296</v>
      </c>
      <c r="BO195" t="s">
        <v>297</v>
      </c>
      <c r="BP195" t="s">
        <v>300</v>
      </c>
      <c r="BQ195" t="s">
        <v>810</v>
      </c>
    </row>
    <row r="196" spans="1:69" s="5" customFormat="1" ht="215.1" customHeight="1" x14ac:dyDescent="0.25">
      <c r="A196" t="s">
        <v>282</v>
      </c>
      <c r="B196"/>
      <c r="C196"/>
      <c r="D196"/>
      <c r="E196"/>
      <c r="F196" s="5" t="s">
        <v>283</v>
      </c>
      <c r="G196" s="5" t="s">
        <v>283</v>
      </c>
      <c r="H196" s="5" t="s">
        <v>811</v>
      </c>
      <c r="I196" s="5" t="s">
        <v>812</v>
      </c>
      <c r="J196" s="5" t="s">
        <v>286</v>
      </c>
      <c r="K196" s="5" t="s">
        <v>287</v>
      </c>
      <c r="L196" s="5" t="s">
        <v>381</v>
      </c>
      <c r="M196" s="5" t="s">
        <v>381</v>
      </c>
      <c r="N196" s="5" t="s">
        <v>807</v>
      </c>
      <c r="O196" s="5" t="s">
        <v>290</v>
      </c>
      <c r="P196" s="5" t="s">
        <v>813</v>
      </c>
      <c r="Q196" s="5" t="s">
        <v>814</v>
      </c>
      <c r="R196" s="5" t="s">
        <v>815</v>
      </c>
      <c r="T196" s="14" t="s">
        <v>816</v>
      </c>
      <c r="V196" s="5" t="s">
        <v>309</v>
      </c>
      <c r="X196" s="5">
        <v>0</v>
      </c>
      <c r="Z196" s="5" t="s">
        <v>30</v>
      </c>
      <c r="AE196" s="5">
        <v>1</v>
      </c>
      <c r="AG196" s="5">
        <v>1</v>
      </c>
      <c r="AH196" s="5">
        <v>1</v>
      </c>
      <c r="AM196" s="5">
        <v>2</v>
      </c>
      <c r="BH196" s="5">
        <f t="shared" si="6"/>
        <v>5</v>
      </c>
      <c r="BI196" s="6">
        <v>287</v>
      </c>
      <c r="BJ196" s="6">
        <f t="shared" si="7"/>
        <v>1435</v>
      </c>
      <c r="BK196" s="6">
        <v>690</v>
      </c>
      <c r="BL196" s="6">
        <f t="shared" si="8"/>
        <v>3450</v>
      </c>
      <c r="BM196" s="5" t="s">
        <v>296</v>
      </c>
      <c r="BO196" s="5" t="s">
        <v>297</v>
      </c>
      <c r="BP196" s="5" t="s">
        <v>298</v>
      </c>
      <c r="BQ196" s="5" t="s">
        <v>810</v>
      </c>
    </row>
    <row r="197" spans="1:69" ht="45" x14ac:dyDescent="0.25">
      <c r="F197" t="s">
        <v>283</v>
      </c>
      <c r="G197" t="s">
        <v>283</v>
      </c>
      <c r="H197" t="s">
        <v>811</v>
      </c>
      <c r="I197" t="s">
        <v>812</v>
      </c>
      <c r="J197" s="5" t="s">
        <v>286</v>
      </c>
      <c r="K197" t="s">
        <v>287</v>
      </c>
      <c r="L197" t="s">
        <v>381</v>
      </c>
      <c r="M197" t="s">
        <v>381</v>
      </c>
      <c r="N197" t="s">
        <v>807</v>
      </c>
      <c r="O197" t="s">
        <v>290</v>
      </c>
      <c r="P197" t="s">
        <v>813</v>
      </c>
      <c r="Q197" t="s">
        <v>814</v>
      </c>
      <c r="R197" t="s">
        <v>815</v>
      </c>
      <c r="T197" s="13" t="s">
        <v>816</v>
      </c>
      <c r="V197" t="s">
        <v>309</v>
      </c>
      <c r="X197">
        <v>0</v>
      </c>
      <c r="Z197" t="s">
        <v>30</v>
      </c>
      <c r="AE197" s="2">
        <v>0</v>
      </c>
      <c r="AG197" s="2">
        <v>0</v>
      </c>
      <c r="AH197" s="2">
        <v>0</v>
      </c>
      <c r="AM197" s="2">
        <v>0</v>
      </c>
      <c r="BH197">
        <f t="shared" si="6"/>
        <v>0</v>
      </c>
      <c r="BI197" s="4">
        <v>287</v>
      </c>
      <c r="BJ197" s="4">
        <f t="shared" si="7"/>
        <v>0</v>
      </c>
      <c r="BK197" s="4">
        <v>690</v>
      </c>
      <c r="BL197" s="4">
        <f t="shared" si="8"/>
        <v>0</v>
      </c>
      <c r="BM197" t="s">
        <v>296</v>
      </c>
      <c r="BO197" t="s">
        <v>297</v>
      </c>
      <c r="BP197" t="s">
        <v>300</v>
      </c>
      <c r="BQ197" t="s">
        <v>810</v>
      </c>
    </row>
    <row r="198" spans="1:69" s="5" customFormat="1" ht="215.1" customHeight="1" x14ac:dyDescent="0.25">
      <c r="A198" t="s">
        <v>282</v>
      </c>
      <c r="B198"/>
      <c r="C198"/>
      <c r="D198"/>
      <c r="E198"/>
      <c r="F198" s="5" t="s">
        <v>283</v>
      </c>
      <c r="G198" s="5" t="s">
        <v>283</v>
      </c>
      <c r="H198" s="5" t="s">
        <v>817</v>
      </c>
      <c r="I198" s="5" t="s">
        <v>818</v>
      </c>
      <c r="J198" s="5" t="s">
        <v>286</v>
      </c>
      <c r="K198" s="5" t="s">
        <v>287</v>
      </c>
      <c r="L198" s="5" t="s">
        <v>381</v>
      </c>
      <c r="M198" s="5" t="s">
        <v>381</v>
      </c>
      <c r="N198" s="5" t="s">
        <v>819</v>
      </c>
      <c r="O198" s="5" t="s">
        <v>304</v>
      </c>
      <c r="P198" s="5" t="s">
        <v>305</v>
      </c>
      <c r="Q198" s="5" t="s">
        <v>321</v>
      </c>
      <c r="R198" s="5" t="s">
        <v>517</v>
      </c>
      <c r="T198" s="14" t="s">
        <v>518</v>
      </c>
      <c r="V198" s="5" t="s">
        <v>309</v>
      </c>
      <c r="X198" s="5">
        <v>0</v>
      </c>
      <c r="Z198" s="5" t="s">
        <v>30</v>
      </c>
      <c r="AG198" s="5">
        <v>1</v>
      </c>
      <c r="AH198" s="5">
        <v>1</v>
      </c>
      <c r="AI198" s="5">
        <v>1</v>
      </c>
      <c r="BH198" s="5">
        <f t="shared" si="6"/>
        <v>3</v>
      </c>
      <c r="BI198" s="6">
        <v>750</v>
      </c>
      <c r="BJ198" s="6">
        <f t="shared" si="7"/>
        <v>2250</v>
      </c>
      <c r="BK198" s="6">
        <v>1800</v>
      </c>
      <c r="BL198" s="6">
        <f t="shared" si="8"/>
        <v>5400</v>
      </c>
      <c r="BM198" s="5" t="s">
        <v>296</v>
      </c>
      <c r="BO198" s="5" t="s">
        <v>310</v>
      </c>
      <c r="BP198" s="5" t="s">
        <v>298</v>
      </c>
      <c r="BQ198" s="5" t="s">
        <v>820</v>
      </c>
    </row>
    <row r="199" spans="1:69" x14ac:dyDescent="0.25">
      <c r="F199" t="s">
        <v>283</v>
      </c>
      <c r="G199" t="s">
        <v>283</v>
      </c>
      <c r="H199" t="s">
        <v>817</v>
      </c>
      <c r="I199" t="s">
        <v>818</v>
      </c>
      <c r="J199" s="5" t="s">
        <v>286</v>
      </c>
      <c r="K199" t="s">
        <v>287</v>
      </c>
      <c r="L199" t="s">
        <v>381</v>
      </c>
      <c r="M199" t="s">
        <v>381</v>
      </c>
      <c r="N199" t="s">
        <v>819</v>
      </c>
      <c r="O199" t="s">
        <v>304</v>
      </c>
      <c r="P199" t="s">
        <v>305</v>
      </c>
      <c r="Q199" t="s">
        <v>321</v>
      </c>
      <c r="R199" t="s">
        <v>517</v>
      </c>
      <c r="T199" s="13" t="s">
        <v>518</v>
      </c>
      <c r="V199" t="s">
        <v>309</v>
      </c>
      <c r="X199">
        <v>0</v>
      </c>
      <c r="Z199" t="s">
        <v>30</v>
      </c>
      <c r="AG199" s="2">
        <v>0</v>
      </c>
      <c r="AH199" s="2">
        <v>0</v>
      </c>
      <c r="AI199" s="2">
        <v>0</v>
      </c>
      <c r="BH199">
        <f t="shared" si="6"/>
        <v>0</v>
      </c>
      <c r="BI199" s="4">
        <v>750</v>
      </c>
      <c r="BJ199" s="4">
        <f t="shared" si="7"/>
        <v>0</v>
      </c>
      <c r="BK199" s="4">
        <v>1800</v>
      </c>
      <c r="BL199" s="4">
        <f t="shared" si="8"/>
        <v>0</v>
      </c>
      <c r="BM199" t="s">
        <v>296</v>
      </c>
      <c r="BO199" t="s">
        <v>310</v>
      </c>
      <c r="BP199" t="s">
        <v>300</v>
      </c>
      <c r="BQ199" t="s">
        <v>820</v>
      </c>
    </row>
    <row r="200" spans="1:69" s="5" customFormat="1" ht="215.1" customHeight="1" x14ac:dyDescent="0.25">
      <c r="A200"/>
      <c r="B200"/>
      <c r="C200"/>
      <c r="D200"/>
      <c r="E200"/>
      <c r="F200" s="5" t="s">
        <v>283</v>
      </c>
      <c r="G200" s="5" t="s">
        <v>283</v>
      </c>
      <c r="H200" s="5" t="s">
        <v>821</v>
      </c>
      <c r="I200" s="5" t="s">
        <v>822</v>
      </c>
      <c r="J200" s="5" t="s">
        <v>286</v>
      </c>
      <c r="K200" s="5" t="s">
        <v>287</v>
      </c>
      <c r="L200" s="5" t="s">
        <v>381</v>
      </c>
      <c r="M200" s="5" t="s">
        <v>381</v>
      </c>
      <c r="N200" s="5" t="s">
        <v>823</v>
      </c>
      <c r="O200" s="5" t="s">
        <v>434</v>
      </c>
      <c r="P200" s="5" t="s">
        <v>305</v>
      </c>
      <c r="Q200" s="5" t="s">
        <v>321</v>
      </c>
      <c r="R200" s="5" t="s">
        <v>293</v>
      </c>
      <c r="T200" s="14" t="s">
        <v>294</v>
      </c>
      <c r="V200" s="5" t="s">
        <v>309</v>
      </c>
      <c r="X200" s="5">
        <v>0</v>
      </c>
      <c r="Z200" s="5" t="s">
        <v>30</v>
      </c>
      <c r="AC200" s="5">
        <v>1</v>
      </c>
      <c r="AG200" s="5">
        <v>1</v>
      </c>
      <c r="AI200" s="5">
        <v>1</v>
      </c>
      <c r="AK200" s="5">
        <v>1</v>
      </c>
      <c r="AM200" s="5">
        <v>1</v>
      </c>
      <c r="BH200" s="5">
        <f t="shared" si="6"/>
        <v>5</v>
      </c>
      <c r="BI200" s="6">
        <v>500</v>
      </c>
      <c r="BJ200" s="6">
        <f t="shared" si="7"/>
        <v>2500</v>
      </c>
      <c r="BK200" s="6">
        <v>1200</v>
      </c>
      <c r="BL200" s="6">
        <f t="shared" si="8"/>
        <v>6000</v>
      </c>
      <c r="BM200" s="5" t="s">
        <v>296</v>
      </c>
      <c r="BO200" s="5" t="s">
        <v>310</v>
      </c>
      <c r="BP200" s="5" t="s">
        <v>298</v>
      </c>
      <c r="BQ200" s="5" t="s">
        <v>824</v>
      </c>
    </row>
    <row r="201" spans="1:69" x14ac:dyDescent="0.25">
      <c r="F201" t="s">
        <v>283</v>
      </c>
      <c r="G201" t="s">
        <v>283</v>
      </c>
      <c r="H201" t="s">
        <v>821</v>
      </c>
      <c r="I201" t="s">
        <v>822</v>
      </c>
      <c r="J201" s="5" t="s">
        <v>286</v>
      </c>
      <c r="K201" t="s">
        <v>287</v>
      </c>
      <c r="L201" t="s">
        <v>381</v>
      </c>
      <c r="M201" t="s">
        <v>381</v>
      </c>
      <c r="N201" t="s">
        <v>823</v>
      </c>
      <c r="O201" t="s">
        <v>434</v>
      </c>
      <c r="P201" t="s">
        <v>305</v>
      </c>
      <c r="Q201" t="s">
        <v>321</v>
      </c>
      <c r="R201" t="s">
        <v>293</v>
      </c>
      <c r="T201" s="13" t="s">
        <v>294</v>
      </c>
      <c r="V201" t="s">
        <v>309</v>
      </c>
      <c r="X201">
        <v>0</v>
      </c>
      <c r="Z201" t="s">
        <v>30</v>
      </c>
      <c r="AC201" s="2">
        <v>0</v>
      </c>
      <c r="AG201" s="2">
        <v>0</v>
      </c>
      <c r="AI201" s="2">
        <v>0</v>
      </c>
      <c r="AK201" s="2">
        <v>0</v>
      </c>
      <c r="AM201" s="2">
        <v>0</v>
      </c>
      <c r="BH201">
        <f t="shared" si="6"/>
        <v>0</v>
      </c>
      <c r="BI201" s="4">
        <v>500</v>
      </c>
      <c r="BJ201" s="4">
        <f t="shared" si="7"/>
        <v>0</v>
      </c>
      <c r="BK201" s="4">
        <v>1200</v>
      </c>
      <c r="BL201" s="4">
        <f t="shared" si="8"/>
        <v>0</v>
      </c>
      <c r="BM201" t="s">
        <v>296</v>
      </c>
      <c r="BO201" t="s">
        <v>310</v>
      </c>
      <c r="BP201" t="s">
        <v>300</v>
      </c>
      <c r="BQ201" t="s">
        <v>824</v>
      </c>
    </row>
    <row r="202" spans="1:69" s="5" customFormat="1" ht="215.1" customHeight="1" x14ac:dyDescent="0.25">
      <c r="A202" t="s">
        <v>282</v>
      </c>
      <c r="B202"/>
      <c r="C202"/>
      <c r="D202"/>
      <c r="E202"/>
      <c r="F202" s="5" t="s">
        <v>283</v>
      </c>
      <c r="G202" s="5" t="s">
        <v>283</v>
      </c>
      <c r="H202" s="5" t="s">
        <v>825</v>
      </c>
      <c r="I202" s="5" t="s">
        <v>826</v>
      </c>
      <c r="J202" s="5" t="s">
        <v>286</v>
      </c>
      <c r="K202" s="5" t="s">
        <v>287</v>
      </c>
      <c r="L202" s="5" t="s">
        <v>351</v>
      </c>
      <c r="M202" s="5" t="s">
        <v>454</v>
      </c>
      <c r="N202" s="5" t="s">
        <v>827</v>
      </c>
      <c r="O202" s="5" t="s">
        <v>456</v>
      </c>
      <c r="P202" s="5" t="s">
        <v>828</v>
      </c>
      <c r="Q202" s="5" t="s">
        <v>292</v>
      </c>
      <c r="R202" s="5" t="s">
        <v>829</v>
      </c>
      <c r="T202" s="14" t="s">
        <v>830</v>
      </c>
      <c r="V202" s="5" t="s">
        <v>309</v>
      </c>
      <c r="X202" s="5">
        <v>0</v>
      </c>
      <c r="Z202" s="5" t="s">
        <v>30</v>
      </c>
      <c r="AD202" s="5">
        <v>1</v>
      </c>
      <c r="AF202" s="5">
        <v>2</v>
      </c>
      <c r="AG202" s="5">
        <v>4</v>
      </c>
      <c r="AI202" s="5">
        <v>1</v>
      </c>
      <c r="BH202" s="5">
        <f t="shared" si="6"/>
        <v>8</v>
      </c>
      <c r="BI202" s="6">
        <v>412</v>
      </c>
      <c r="BJ202" s="6">
        <f t="shared" si="7"/>
        <v>3296</v>
      </c>
      <c r="BK202" s="6">
        <v>990</v>
      </c>
      <c r="BL202" s="6">
        <f t="shared" si="8"/>
        <v>7920</v>
      </c>
      <c r="BM202" s="5" t="s">
        <v>296</v>
      </c>
      <c r="BO202" s="5" t="s">
        <v>459</v>
      </c>
      <c r="BP202" s="5" t="s">
        <v>298</v>
      </c>
      <c r="BQ202" s="5" t="s">
        <v>831</v>
      </c>
    </row>
    <row r="203" spans="1:69" ht="30" x14ac:dyDescent="0.25">
      <c r="F203" t="s">
        <v>283</v>
      </c>
      <c r="G203" t="s">
        <v>283</v>
      </c>
      <c r="H203" t="s">
        <v>825</v>
      </c>
      <c r="I203" t="s">
        <v>826</v>
      </c>
      <c r="J203" s="5" t="s">
        <v>286</v>
      </c>
      <c r="K203" t="s">
        <v>287</v>
      </c>
      <c r="L203" t="s">
        <v>351</v>
      </c>
      <c r="M203" t="s">
        <v>454</v>
      </c>
      <c r="N203" t="s">
        <v>827</v>
      </c>
      <c r="O203" t="s">
        <v>456</v>
      </c>
      <c r="P203" t="s">
        <v>828</v>
      </c>
      <c r="Q203" t="s">
        <v>292</v>
      </c>
      <c r="R203" t="s">
        <v>829</v>
      </c>
      <c r="T203" s="13" t="s">
        <v>830</v>
      </c>
      <c r="V203" t="s">
        <v>309</v>
      </c>
      <c r="X203">
        <v>0</v>
      </c>
      <c r="Z203" t="s">
        <v>30</v>
      </c>
      <c r="AD203" s="2">
        <v>0</v>
      </c>
      <c r="AF203" s="2">
        <v>0</v>
      </c>
      <c r="AG203" s="2">
        <v>0</v>
      </c>
      <c r="AI203" s="2">
        <v>0</v>
      </c>
      <c r="BH203">
        <f t="shared" si="6"/>
        <v>0</v>
      </c>
      <c r="BI203" s="4">
        <v>412</v>
      </c>
      <c r="BJ203" s="4">
        <f t="shared" si="7"/>
        <v>0</v>
      </c>
      <c r="BK203" s="4">
        <v>990</v>
      </c>
      <c r="BL203" s="4">
        <f t="shared" si="8"/>
        <v>0</v>
      </c>
      <c r="BM203" t="s">
        <v>296</v>
      </c>
      <c r="BO203" t="s">
        <v>459</v>
      </c>
      <c r="BP203" t="s">
        <v>300</v>
      </c>
      <c r="BQ203" t="s">
        <v>831</v>
      </c>
    </row>
    <row r="204" spans="1:69" s="5" customFormat="1" ht="215.1" customHeight="1" x14ac:dyDescent="0.25">
      <c r="A204"/>
      <c r="B204"/>
      <c r="C204"/>
      <c r="D204"/>
      <c r="E204"/>
      <c r="F204" s="5" t="s">
        <v>283</v>
      </c>
      <c r="G204" s="5" t="s">
        <v>283</v>
      </c>
      <c r="H204" s="5" t="s">
        <v>832</v>
      </c>
      <c r="I204" s="5" t="s">
        <v>833</v>
      </c>
      <c r="J204" s="5" t="s">
        <v>286</v>
      </c>
      <c r="K204" s="5" t="s">
        <v>287</v>
      </c>
      <c r="L204" s="5" t="s">
        <v>287</v>
      </c>
      <c r="M204" s="5" t="s">
        <v>834</v>
      </c>
      <c r="N204" s="5" t="s">
        <v>835</v>
      </c>
      <c r="O204" s="5" t="s">
        <v>434</v>
      </c>
      <c r="P204" s="5" t="s">
        <v>836</v>
      </c>
      <c r="Q204" s="5" t="s">
        <v>837</v>
      </c>
      <c r="R204" s="5" t="s">
        <v>338</v>
      </c>
      <c r="T204" s="14" t="s">
        <v>339</v>
      </c>
      <c r="V204" s="5" t="s">
        <v>309</v>
      </c>
      <c r="X204" s="5">
        <v>0</v>
      </c>
      <c r="Z204" s="5" t="s">
        <v>30</v>
      </c>
      <c r="AF204" s="5">
        <v>2</v>
      </c>
      <c r="AH204" s="5">
        <v>1</v>
      </c>
      <c r="AJ204" s="5">
        <v>1</v>
      </c>
      <c r="BH204" s="5">
        <f t="shared" si="6"/>
        <v>4</v>
      </c>
      <c r="BI204" s="6">
        <v>270</v>
      </c>
      <c r="BJ204" s="6">
        <f t="shared" si="7"/>
        <v>1080</v>
      </c>
      <c r="BK204" s="6">
        <v>650</v>
      </c>
      <c r="BL204" s="6">
        <f t="shared" si="8"/>
        <v>2600</v>
      </c>
      <c r="BM204" s="5" t="s">
        <v>296</v>
      </c>
      <c r="BO204" s="5" t="s">
        <v>310</v>
      </c>
      <c r="BP204" s="5" t="s">
        <v>298</v>
      </c>
      <c r="BQ204" s="5" t="s">
        <v>838</v>
      </c>
    </row>
    <row r="205" spans="1:69" x14ac:dyDescent="0.25">
      <c r="F205" t="s">
        <v>283</v>
      </c>
      <c r="G205" t="s">
        <v>283</v>
      </c>
      <c r="H205" t="s">
        <v>832</v>
      </c>
      <c r="I205" t="s">
        <v>833</v>
      </c>
      <c r="J205" s="5" t="s">
        <v>286</v>
      </c>
      <c r="K205" t="s">
        <v>287</v>
      </c>
      <c r="L205" t="s">
        <v>287</v>
      </c>
      <c r="M205" t="s">
        <v>834</v>
      </c>
      <c r="N205" t="s">
        <v>835</v>
      </c>
      <c r="O205" t="s">
        <v>434</v>
      </c>
      <c r="P205" t="s">
        <v>836</v>
      </c>
      <c r="Q205" t="s">
        <v>837</v>
      </c>
      <c r="R205" t="s">
        <v>338</v>
      </c>
      <c r="T205" s="13" t="s">
        <v>339</v>
      </c>
      <c r="V205" t="s">
        <v>309</v>
      </c>
      <c r="X205">
        <v>0</v>
      </c>
      <c r="Z205" t="s">
        <v>30</v>
      </c>
      <c r="AF205" s="2">
        <v>0</v>
      </c>
      <c r="AH205" s="2">
        <v>0</v>
      </c>
      <c r="AJ205" s="2">
        <v>0</v>
      </c>
      <c r="BH205">
        <f t="shared" si="6"/>
        <v>0</v>
      </c>
      <c r="BI205" s="4">
        <v>270</v>
      </c>
      <c r="BJ205" s="4">
        <f t="shared" si="7"/>
        <v>0</v>
      </c>
      <c r="BK205" s="4">
        <v>650</v>
      </c>
      <c r="BL205" s="4">
        <f t="shared" si="8"/>
        <v>0</v>
      </c>
      <c r="BM205" t="s">
        <v>296</v>
      </c>
      <c r="BO205" t="s">
        <v>310</v>
      </c>
      <c r="BP205" t="s">
        <v>300</v>
      </c>
      <c r="BQ205" t="s">
        <v>838</v>
      </c>
    </row>
    <row r="206" spans="1:69" s="5" customFormat="1" ht="215.1" customHeight="1" x14ac:dyDescent="0.25">
      <c r="A206" t="s">
        <v>282</v>
      </c>
      <c r="B206"/>
      <c r="C206"/>
      <c r="D206"/>
      <c r="E206"/>
      <c r="F206" s="5" t="s">
        <v>283</v>
      </c>
      <c r="G206" s="5" t="s">
        <v>283</v>
      </c>
      <c r="H206" s="5" t="s">
        <v>839</v>
      </c>
      <c r="I206" s="5" t="s">
        <v>840</v>
      </c>
      <c r="J206" s="5" t="s">
        <v>286</v>
      </c>
      <c r="K206" s="5" t="s">
        <v>287</v>
      </c>
      <c r="L206" s="5" t="s">
        <v>381</v>
      </c>
      <c r="M206" s="5" t="s">
        <v>381</v>
      </c>
      <c r="N206" s="5" t="s">
        <v>841</v>
      </c>
      <c r="O206" s="5" t="s">
        <v>290</v>
      </c>
      <c r="P206" s="5" t="s">
        <v>539</v>
      </c>
      <c r="Q206" s="5" t="s">
        <v>292</v>
      </c>
      <c r="R206" s="5" t="s">
        <v>417</v>
      </c>
      <c r="T206" s="14" t="s">
        <v>418</v>
      </c>
      <c r="V206" s="5" t="s">
        <v>309</v>
      </c>
      <c r="X206" s="5">
        <v>0</v>
      </c>
      <c r="Z206" s="5" t="s">
        <v>30</v>
      </c>
      <c r="AD206" s="5">
        <v>1</v>
      </c>
      <c r="AE206" s="5">
        <v>1</v>
      </c>
      <c r="AF206" s="5">
        <v>1</v>
      </c>
      <c r="AG206" s="5">
        <v>3</v>
      </c>
      <c r="AK206" s="5">
        <v>2</v>
      </c>
      <c r="BH206" s="5">
        <f t="shared" si="6"/>
        <v>8</v>
      </c>
      <c r="BI206" s="6">
        <v>245</v>
      </c>
      <c r="BJ206" s="6">
        <f t="shared" si="7"/>
        <v>1960</v>
      </c>
      <c r="BK206" s="6">
        <v>590</v>
      </c>
      <c r="BL206" s="6">
        <f t="shared" si="8"/>
        <v>4720</v>
      </c>
      <c r="BM206" s="5" t="s">
        <v>296</v>
      </c>
      <c r="BO206" s="5" t="s">
        <v>297</v>
      </c>
      <c r="BP206" s="5" t="s">
        <v>298</v>
      </c>
      <c r="BQ206" s="5" t="s">
        <v>842</v>
      </c>
    </row>
    <row r="207" spans="1:69" x14ac:dyDescent="0.25">
      <c r="F207" t="s">
        <v>283</v>
      </c>
      <c r="G207" t="s">
        <v>283</v>
      </c>
      <c r="H207" t="s">
        <v>839</v>
      </c>
      <c r="I207" t="s">
        <v>840</v>
      </c>
      <c r="J207" s="5" t="s">
        <v>286</v>
      </c>
      <c r="K207" t="s">
        <v>287</v>
      </c>
      <c r="L207" t="s">
        <v>381</v>
      </c>
      <c r="M207" t="s">
        <v>381</v>
      </c>
      <c r="N207" t="s">
        <v>841</v>
      </c>
      <c r="O207" t="s">
        <v>290</v>
      </c>
      <c r="P207" t="s">
        <v>539</v>
      </c>
      <c r="Q207" t="s">
        <v>292</v>
      </c>
      <c r="R207" t="s">
        <v>417</v>
      </c>
      <c r="T207" s="13" t="s">
        <v>418</v>
      </c>
      <c r="V207" t="s">
        <v>309</v>
      </c>
      <c r="X207">
        <v>0</v>
      </c>
      <c r="Z207" t="s">
        <v>30</v>
      </c>
      <c r="AD207" s="2">
        <v>0</v>
      </c>
      <c r="AE207" s="2">
        <v>0</v>
      </c>
      <c r="AF207" s="2">
        <v>0</v>
      </c>
      <c r="AG207" s="2">
        <v>0</v>
      </c>
      <c r="AK207" s="2">
        <v>0</v>
      </c>
      <c r="BH207">
        <f t="shared" si="6"/>
        <v>0</v>
      </c>
      <c r="BI207" s="4">
        <v>245</v>
      </c>
      <c r="BJ207" s="4">
        <f t="shared" si="7"/>
        <v>0</v>
      </c>
      <c r="BK207" s="4">
        <v>590</v>
      </c>
      <c r="BL207" s="4">
        <f t="shared" si="8"/>
        <v>0</v>
      </c>
      <c r="BM207" t="s">
        <v>296</v>
      </c>
      <c r="BO207" t="s">
        <v>297</v>
      </c>
      <c r="BP207" t="s">
        <v>300</v>
      </c>
      <c r="BQ207" t="s">
        <v>842</v>
      </c>
    </row>
    <row r="208" spans="1:69" s="5" customFormat="1" ht="215.1" customHeight="1" x14ac:dyDescent="0.25">
      <c r="A208"/>
      <c r="B208"/>
      <c r="C208"/>
      <c r="D208"/>
      <c r="E208"/>
      <c r="F208" s="5" t="s">
        <v>283</v>
      </c>
      <c r="G208" s="5" t="s">
        <v>283</v>
      </c>
      <c r="H208" s="5" t="s">
        <v>843</v>
      </c>
      <c r="I208" s="5" t="s">
        <v>844</v>
      </c>
      <c r="J208" s="5" t="s">
        <v>286</v>
      </c>
      <c r="K208" s="5" t="s">
        <v>287</v>
      </c>
      <c r="L208" s="5" t="s">
        <v>287</v>
      </c>
      <c r="M208" s="5" t="s">
        <v>288</v>
      </c>
      <c r="N208" s="5" t="s">
        <v>845</v>
      </c>
      <c r="O208" s="5" t="s">
        <v>304</v>
      </c>
      <c r="P208" s="5" t="s">
        <v>846</v>
      </c>
      <c r="Q208" s="5" t="s">
        <v>847</v>
      </c>
      <c r="R208" s="5" t="s">
        <v>338</v>
      </c>
      <c r="T208" s="14" t="s">
        <v>339</v>
      </c>
      <c r="V208" s="5" t="s">
        <v>309</v>
      </c>
      <c r="X208" s="5">
        <v>0</v>
      </c>
      <c r="Z208" s="5" t="s">
        <v>30</v>
      </c>
      <c r="AF208" s="5">
        <v>1</v>
      </c>
      <c r="AG208" s="5">
        <v>3</v>
      </c>
      <c r="AH208" s="5">
        <v>3</v>
      </c>
      <c r="AI208" s="5">
        <v>3</v>
      </c>
      <c r="AJ208" s="5">
        <v>1</v>
      </c>
      <c r="AL208" s="5">
        <v>1</v>
      </c>
      <c r="AM208" s="5">
        <v>1</v>
      </c>
      <c r="BH208" s="5">
        <f t="shared" si="6"/>
        <v>13</v>
      </c>
      <c r="BI208" s="6">
        <v>666</v>
      </c>
      <c r="BJ208" s="6">
        <f t="shared" si="7"/>
        <v>8658</v>
      </c>
      <c r="BK208" s="6">
        <v>1600</v>
      </c>
      <c r="BL208" s="6">
        <f t="shared" si="8"/>
        <v>20800</v>
      </c>
      <c r="BM208" s="5" t="s">
        <v>296</v>
      </c>
      <c r="BO208" s="5" t="s">
        <v>310</v>
      </c>
      <c r="BP208" s="5" t="s">
        <v>298</v>
      </c>
      <c r="BQ208" s="5" t="s">
        <v>848</v>
      </c>
    </row>
    <row r="209" spans="1:69" x14ac:dyDescent="0.25">
      <c r="F209" t="s">
        <v>283</v>
      </c>
      <c r="G209" t="s">
        <v>283</v>
      </c>
      <c r="H209" t="s">
        <v>843</v>
      </c>
      <c r="I209" t="s">
        <v>844</v>
      </c>
      <c r="J209" s="5" t="s">
        <v>286</v>
      </c>
      <c r="K209" t="s">
        <v>287</v>
      </c>
      <c r="L209" t="s">
        <v>287</v>
      </c>
      <c r="M209" t="s">
        <v>288</v>
      </c>
      <c r="N209" t="s">
        <v>845</v>
      </c>
      <c r="O209" t="s">
        <v>304</v>
      </c>
      <c r="P209" t="s">
        <v>846</v>
      </c>
      <c r="Q209" t="s">
        <v>847</v>
      </c>
      <c r="R209" t="s">
        <v>338</v>
      </c>
      <c r="T209" s="13" t="s">
        <v>339</v>
      </c>
      <c r="V209" t="s">
        <v>309</v>
      </c>
      <c r="X209">
        <v>0</v>
      </c>
      <c r="Z209" t="s">
        <v>30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L209" s="2">
        <v>0</v>
      </c>
      <c r="AM209" s="2">
        <v>0</v>
      </c>
      <c r="BH209">
        <f t="shared" si="6"/>
        <v>0</v>
      </c>
      <c r="BI209" s="4">
        <v>666</v>
      </c>
      <c r="BJ209" s="4">
        <f t="shared" si="7"/>
        <v>0</v>
      </c>
      <c r="BK209" s="4">
        <v>1600</v>
      </c>
      <c r="BL209" s="4">
        <f t="shared" si="8"/>
        <v>0</v>
      </c>
      <c r="BM209" t="s">
        <v>296</v>
      </c>
      <c r="BO209" t="s">
        <v>310</v>
      </c>
      <c r="BP209" t="s">
        <v>300</v>
      </c>
      <c r="BQ209" t="s">
        <v>848</v>
      </c>
    </row>
    <row r="210" spans="1:69" s="5" customFormat="1" ht="215.1" customHeight="1" x14ac:dyDescent="0.25">
      <c r="A210" t="s">
        <v>282</v>
      </c>
      <c r="B210"/>
      <c r="C210"/>
      <c r="D210"/>
      <c r="E210"/>
      <c r="F210" s="5" t="s">
        <v>283</v>
      </c>
      <c r="G210" s="5" t="s">
        <v>283</v>
      </c>
      <c r="H210" s="5" t="s">
        <v>849</v>
      </c>
      <c r="I210" s="5" t="s">
        <v>850</v>
      </c>
      <c r="J210" s="5" t="s">
        <v>286</v>
      </c>
      <c r="K210" s="5" t="s">
        <v>287</v>
      </c>
      <c r="L210" s="5" t="s">
        <v>381</v>
      </c>
      <c r="M210" s="5" t="s">
        <v>625</v>
      </c>
      <c r="N210" s="5" t="s">
        <v>851</v>
      </c>
      <c r="O210" s="5" t="s">
        <v>434</v>
      </c>
      <c r="P210" s="5" t="s">
        <v>852</v>
      </c>
      <c r="Q210" s="5" t="s">
        <v>853</v>
      </c>
      <c r="R210" s="5" t="s">
        <v>854</v>
      </c>
      <c r="T210" s="14" t="s">
        <v>855</v>
      </c>
      <c r="V210" s="5" t="s">
        <v>309</v>
      </c>
      <c r="X210" s="5">
        <v>0</v>
      </c>
      <c r="Z210" s="5" t="s">
        <v>30</v>
      </c>
      <c r="AC210" s="5">
        <v>2</v>
      </c>
      <c r="AE210" s="5">
        <v>2</v>
      </c>
      <c r="AG210" s="5">
        <v>1</v>
      </c>
      <c r="AK210" s="5">
        <v>1</v>
      </c>
      <c r="BH210" s="5">
        <f t="shared" si="6"/>
        <v>6</v>
      </c>
      <c r="BI210" s="6">
        <v>204</v>
      </c>
      <c r="BJ210" s="6">
        <f t="shared" si="7"/>
        <v>1224</v>
      </c>
      <c r="BK210" s="6">
        <v>490</v>
      </c>
      <c r="BL210" s="6">
        <f t="shared" si="8"/>
        <v>2940</v>
      </c>
      <c r="BM210" s="5" t="s">
        <v>631</v>
      </c>
      <c r="BO210" s="5" t="s">
        <v>310</v>
      </c>
      <c r="BP210" s="5" t="s">
        <v>298</v>
      </c>
      <c r="BQ210" s="5" t="s">
        <v>856</v>
      </c>
    </row>
    <row r="211" spans="1:69" ht="30" x14ac:dyDescent="0.25">
      <c r="F211" t="s">
        <v>283</v>
      </c>
      <c r="G211" t="s">
        <v>283</v>
      </c>
      <c r="H211" t="s">
        <v>849</v>
      </c>
      <c r="I211" t="s">
        <v>850</v>
      </c>
      <c r="J211" s="5" t="s">
        <v>286</v>
      </c>
      <c r="K211" t="s">
        <v>287</v>
      </c>
      <c r="L211" t="s">
        <v>381</v>
      </c>
      <c r="M211" t="s">
        <v>625</v>
      </c>
      <c r="N211" t="s">
        <v>851</v>
      </c>
      <c r="O211" t="s">
        <v>434</v>
      </c>
      <c r="P211" t="s">
        <v>852</v>
      </c>
      <c r="Q211" t="s">
        <v>853</v>
      </c>
      <c r="R211" t="s">
        <v>854</v>
      </c>
      <c r="T211" s="13" t="s">
        <v>855</v>
      </c>
      <c r="V211" t="s">
        <v>309</v>
      </c>
      <c r="X211">
        <v>0</v>
      </c>
      <c r="Z211" t="s">
        <v>30</v>
      </c>
      <c r="AC211" s="2">
        <v>0</v>
      </c>
      <c r="AE211" s="2">
        <v>0</v>
      </c>
      <c r="AG211" s="2">
        <v>0</v>
      </c>
      <c r="AK211" s="2">
        <v>0</v>
      </c>
      <c r="BH211">
        <f t="shared" si="6"/>
        <v>0</v>
      </c>
      <c r="BI211" s="4">
        <v>204</v>
      </c>
      <c r="BJ211" s="4">
        <f t="shared" si="7"/>
        <v>0</v>
      </c>
      <c r="BK211" s="4">
        <v>490</v>
      </c>
      <c r="BL211" s="4">
        <f t="shared" si="8"/>
        <v>0</v>
      </c>
      <c r="BM211" t="s">
        <v>631</v>
      </c>
      <c r="BO211" t="s">
        <v>310</v>
      </c>
      <c r="BP211" t="s">
        <v>300</v>
      </c>
      <c r="BQ211" t="s">
        <v>856</v>
      </c>
    </row>
    <row r="212" spans="1:69" s="5" customFormat="1" ht="215.1" customHeight="1" x14ac:dyDescent="0.25">
      <c r="A212" t="s">
        <v>282</v>
      </c>
      <c r="B212"/>
      <c r="C212"/>
      <c r="D212"/>
      <c r="E212"/>
      <c r="F212" s="5" t="s">
        <v>283</v>
      </c>
      <c r="G212" s="5" t="s">
        <v>283</v>
      </c>
      <c r="H212" s="5" t="s">
        <v>857</v>
      </c>
      <c r="I212" s="5" t="s">
        <v>858</v>
      </c>
      <c r="J212" s="5" t="s">
        <v>286</v>
      </c>
      <c r="K212" s="5" t="s">
        <v>287</v>
      </c>
      <c r="L212" s="5" t="s">
        <v>381</v>
      </c>
      <c r="M212" s="5" t="s">
        <v>625</v>
      </c>
      <c r="N212" s="5" t="s">
        <v>851</v>
      </c>
      <c r="O212" s="5" t="s">
        <v>290</v>
      </c>
      <c r="P212" s="5" t="s">
        <v>636</v>
      </c>
      <c r="Q212" s="5" t="s">
        <v>292</v>
      </c>
      <c r="R212" s="5" t="s">
        <v>859</v>
      </c>
      <c r="T212" s="14" t="s">
        <v>860</v>
      </c>
      <c r="V212" s="5" t="s">
        <v>309</v>
      </c>
      <c r="X212" s="5">
        <v>0</v>
      </c>
      <c r="Z212" s="5" t="s">
        <v>30</v>
      </c>
      <c r="AC212" s="5">
        <v>2</v>
      </c>
      <c r="AE212" s="5">
        <v>2</v>
      </c>
      <c r="AG212" s="5">
        <v>3</v>
      </c>
      <c r="BH212" s="5">
        <f t="shared" si="6"/>
        <v>7</v>
      </c>
      <c r="BI212" s="6">
        <v>204</v>
      </c>
      <c r="BJ212" s="6">
        <f t="shared" si="7"/>
        <v>1428</v>
      </c>
      <c r="BK212" s="6">
        <v>490</v>
      </c>
      <c r="BL212" s="6">
        <f t="shared" si="8"/>
        <v>3430</v>
      </c>
      <c r="BM212" s="5" t="s">
        <v>631</v>
      </c>
      <c r="BO212" s="5" t="s">
        <v>297</v>
      </c>
      <c r="BP212" s="5" t="s">
        <v>298</v>
      </c>
      <c r="BQ212" s="5" t="s">
        <v>856</v>
      </c>
    </row>
    <row r="213" spans="1:69" x14ac:dyDescent="0.25">
      <c r="F213" t="s">
        <v>283</v>
      </c>
      <c r="G213" t="s">
        <v>283</v>
      </c>
      <c r="H213" t="s">
        <v>857</v>
      </c>
      <c r="I213" t="s">
        <v>858</v>
      </c>
      <c r="J213" s="5" t="s">
        <v>286</v>
      </c>
      <c r="K213" t="s">
        <v>287</v>
      </c>
      <c r="L213" t="s">
        <v>381</v>
      </c>
      <c r="M213" t="s">
        <v>625</v>
      </c>
      <c r="N213" t="s">
        <v>851</v>
      </c>
      <c r="O213" t="s">
        <v>290</v>
      </c>
      <c r="P213" t="s">
        <v>636</v>
      </c>
      <c r="Q213" t="s">
        <v>292</v>
      </c>
      <c r="R213" t="s">
        <v>859</v>
      </c>
      <c r="T213" s="13" t="s">
        <v>860</v>
      </c>
      <c r="V213" t="s">
        <v>309</v>
      </c>
      <c r="X213">
        <v>0</v>
      </c>
      <c r="Z213" t="s">
        <v>30</v>
      </c>
      <c r="AC213" s="2">
        <v>0</v>
      </c>
      <c r="AE213" s="2">
        <v>0</v>
      </c>
      <c r="AG213" s="2">
        <v>0</v>
      </c>
      <c r="BH213">
        <f t="shared" si="6"/>
        <v>0</v>
      </c>
      <c r="BI213" s="4">
        <v>204</v>
      </c>
      <c r="BJ213" s="4">
        <f t="shared" si="7"/>
        <v>0</v>
      </c>
      <c r="BK213" s="4">
        <v>490</v>
      </c>
      <c r="BL213" s="4">
        <f t="shared" si="8"/>
        <v>0</v>
      </c>
      <c r="BM213" t="s">
        <v>631</v>
      </c>
      <c r="BO213" t="s">
        <v>297</v>
      </c>
      <c r="BP213" t="s">
        <v>300</v>
      </c>
      <c r="BQ213" t="s">
        <v>856</v>
      </c>
    </row>
    <row r="214" spans="1:69" s="5" customFormat="1" ht="215.1" customHeight="1" x14ac:dyDescent="0.25">
      <c r="A214"/>
      <c r="B214"/>
      <c r="C214"/>
      <c r="D214"/>
      <c r="E214"/>
      <c r="F214" s="5" t="s">
        <v>283</v>
      </c>
      <c r="G214" s="5" t="s">
        <v>283</v>
      </c>
      <c r="H214" s="5" t="s">
        <v>861</v>
      </c>
      <c r="I214" s="5" t="s">
        <v>862</v>
      </c>
      <c r="J214" s="5" t="s">
        <v>286</v>
      </c>
      <c r="K214" s="5" t="s">
        <v>287</v>
      </c>
      <c r="L214" s="5" t="s">
        <v>287</v>
      </c>
      <c r="M214" s="5" t="s">
        <v>327</v>
      </c>
      <c r="N214" s="5" t="s">
        <v>863</v>
      </c>
      <c r="O214" s="5" t="s">
        <v>290</v>
      </c>
      <c r="P214" s="5" t="s">
        <v>401</v>
      </c>
      <c r="Q214" s="5" t="s">
        <v>292</v>
      </c>
      <c r="R214" s="5" t="s">
        <v>864</v>
      </c>
      <c r="T214" s="14" t="s">
        <v>865</v>
      </c>
      <c r="V214" s="5" t="s">
        <v>309</v>
      </c>
      <c r="X214" s="5">
        <v>0</v>
      </c>
      <c r="Z214" s="5" t="s">
        <v>30</v>
      </c>
      <c r="AA214" s="5">
        <v>2</v>
      </c>
      <c r="AC214" s="5">
        <v>2</v>
      </c>
      <c r="AD214" s="5">
        <v>1</v>
      </c>
      <c r="AF214" s="5">
        <v>1</v>
      </c>
      <c r="AG214" s="5">
        <v>1</v>
      </c>
      <c r="AK214" s="5">
        <v>1</v>
      </c>
      <c r="BH214" s="5">
        <f t="shared" si="6"/>
        <v>8</v>
      </c>
      <c r="BI214" s="6">
        <v>229</v>
      </c>
      <c r="BJ214" s="6">
        <f t="shared" si="7"/>
        <v>1832</v>
      </c>
      <c r="BK214" s="6">
        <v>550</v>
      </c>
      <c r="BL214" s="6">
        <f t="shared" si="8"/>
        <v>4400</v>
      </c>
      <c r="BM214" s="5" t="s">
        <v>296</v>
      </c>
      <c r="BO214" s="5" t="s">
        <v>297</v>
      </c>
      <c r="BP214" s="5" t="s">
        <v>298</v>
      </c>
      <c r="BQ214" s="5" t="s">
        <v>866</v>
      </c>
    </row>
    <row r="215" spans="1:69" x14ac:dyDescent="0.25">
      <c r="F215" t="s">
        <v>283</v>
      </c>
      <c r="G215" t="s">
        <v>283</v>
      </c>
      <c r="H215" t="s">
        <v>861</v>
      </c>
      <c r="I215" t="s">
        <v>862</v>
      </c>
      <c r="J215" s="5" t="s">
        <v>286</v>
      </c>
      <c r="K215" t="s">
        <v>287</v>
      </c>
      <c r="L215" t="s">
        <v>287</v>
      </c>
      <c r="M215" t="s">
        <v>327</v>
      </c>
      <c r="N215" t="s">
        <v>863</v>
      </c>
      <c r="O215" t="s">
        <v>290</v>
      </c>
      <c r="P215" t="s">
        <v>401</v>
      </c>
      <c r="Q215" t="s">
        <v>292</v>
      </c>
      <c r="R215" t="s">
        <v>864</v>
      </c>
      <c r="T215" s="13" t="s">
        <v>865</v>
      </c>
      <c r="V215" t="s">
        <v>309</v>
      </c>
      <c r="X215">
        <v>0</v>
      </c>
      <c r="Z215" t="s">
        <v>30</v>
      </c>
      <c r="AA215" s="2">
        <v>0</v>
      </c>
      <c r="AC215" s="2">
        <v>0</v>
      </c>
      <c r="AD215" s="2">
        <v>0</v>
      </c>
      <c r="AF215" s="2">
        <v>0</v>
      </c>
      <c r="AG215" s="2">
        <v>0</v>
      </c>
      <c r="AK215" s="2">
        <v>0</v>
      </c>
      <c r="BH215">
        <f t="shared" si="6"/>
        <v>0</v>
      </c>
      <c r="BI215" s="4">
        <v>229</v>
      </c>
      <c r="BJ215" s="4">
        <f t="shared" si="7"/>
        <v>0</v>
      </c>
      <c r="BK215" s="4">
        <v>550</v>
      </c>
      <c r="BL215" s="4">
        <f t="shared" si="8"/>
        <v>0</v>
      </c>
      <c r="BM215" t="s">
        <v>296</v>
      </c>
      <c r="BO215" t="s">
        <v>297</v>
      </c>
      <c r="BP215" t="s">
        <v>300</v>
      </c>
      <c r="BQ215" t="s">
        <v>866</v>
      </c>
    </row>
    <row r="216" spans="1:69" s="5" customFormat="1" ht="215.1" customHeight="1" x14ac:dyDescent="0.25">
      <c r="A216" t="s">
        <v>282</v>
      </c>
      <c r="B216"/>
      <c r="C216"/>
      <c r="D216"/>
      <c r="E216"/>
      <c r="F216" s="5" t="s">
        <v>283</v>
      </c>
      <c r="G216" s="5" t="s">
        <v>283</v>
      </c>
      <c r="H216" s="5" t="s">
        <v>867</v>
      </c>
      <c r="I216" s="5" t="s">
        <v>868</v>
      </c>
      <c r="J216" s="5" t="s">
        <v>286</v>
      </c>
      <c r="K216" s="5" t="s">
        <v>287</v>
      </c>
      <c r="L216" s="5" t="s">
        <v>287</v>
      </c>
      <c r="M216" s="5" t="s">
        <v>288</v>
      </c>
      <c r="N216" s="5" t="s">
        <v>869</v>
      </c>
      <c r="O216" s="5" t="s">
        <v>290</v>
      </c>
      <c r="P216" s="5" t="s">
        <v>650</v>
      </c>
      <c r="Q216" s="5" t="s">
        <v>292</v>
      </c>
      <c r="R216" s="5" t="s">
        <v>870</v>
      </c>
      <c r="T216" s="14" t="s">
        <v>871</v>
      </c>
      <c r="V216" s="5" t="s">
        <v>295</v>
      </c>
      <c r="X216" s="5">
        <v>0</v>
      </c>
      <c r="Z216" s="5" t="s">
        <v>30</v>
      </c>
      <c r="AC216" s="5">
        <v>1</v>
      </c>
      <c r="AF216" s="5">
        <v>1</v>
      </c>
      <c r="BH216" s="5">
        <f t="shared" ref="BH216:BH279" si="9">SUM(AA216:BG216)</f>
        <v>2</v>
      </c>
      <c r="BI216" s="6">
        <v>258</v>
      </c>
      <c r="BJ216" s="6">
        <f t="shared" ref="BJ216:BJ279" si="10">BI216*BH216</f>
        <v>516</v>
      </c>
      <c r="BK216" s="6">
        <v>620</v>
      </c>
      <c r="BL216" s="6">
        <f t="shared" ref="BL216:BL279" si="11">BK216*BH216</f>
        <v>1240</v>
      </c>
      <c r="BM216" s="5" t="s">
        <v>296</v>
      </c>
      <c r="BO216" s="5" t="s">
        <v>297</v>
      </c>
      <c r="BP216" s="5" t="s">
        <v>298</v>
      </c>
      <c r="BQ216" s="5" t="s">
        <v>872</v>
      </c>
    </row>
    <row r="217" spans="1:69" x14ac:dyDescent="0.25">
      <c r="F217" t="s">
        <v>283</v>
      </c>
      <c r="G217" t="s">
        <v>283</v>
      </c>
      <c r="H217" t="s">
        <v>867</v>
      </c>
      <c r="I217" t="s">
        <v>868</v>
      </c>
      <c r="J217" s="5" t="s">
        <v>286</v>
      </c>
      <c r="K217" t="s">
        <v>287</v>
      </c>
      <c r="L217" t="s">
        <v>287</v>
      </c>
      <c r="M217" t="s">
        <v>288</v>
      </c>
      <c r="N217" t="s">
        <v>869</v>
      </c>
      <c r="O217" t="s">
        <v>290</v>
      </c>
      <c r="P217" t="s">
        <v>650</v>
      </c>
      <c r="Q217" t="s">
        <v>292</v>
      </c>
      <c r="R217" t="s">
        <v>870</v>
      </c>
      <c r="T217" s="13" t="s">
        <v>871</v>
      </c>
      <c r="V217" t="s">
        <v>295</v>
      </c>
      <c r="X217">
        <v>0</v>
      </c>
      <c r="Z217" t="s">
        <v>30</v>
      </c>
      <c r="AC217" s="2">
        <v>0</v>
      </c>
      <c r="AF217" s="2">
        <v>0</v>
      </c>
      <c r="BH217">
        <f t="shared" si="9"/>
        <v>0</v>
      </c>
      <c r="BI217" s="4">
        <v>258</v>
      </c>
      <c r="BJ217" s="4">
        <f t="shared" si="10"/>
        <v>0</v>
      </c>
      <c r="BK217" s="4">
        <v>620</v>
      </c>
      <c r="BL217" s="4">
        <f t="shared" si="11"/>
        <v>0</v>
      </c>
      <c r="BM217" t="s">
        <v>296</v>
      </c>
      <c r="BO217" t="s">
        <v>297</v>
      </c>
      <c r="BP217" t="s">
        <v>300</v>
      </c>
      <c r="BQ217" t="s">
        <v>872</v>
      </c>
    </row>
    <row r="218" spans="1:69" s="5" customFormat="1" ht="215.1" customHeight="1" x14ac:dyDescent="0.25">
      <c r="A218" t="s">
        <v>282</v>
      </c>
      <c r="B218"/>
      <c r="C218"/>
      <c r="D218"/>
      <c r="E218"/>
      <c r="F218" s="5" t="s">
        <v>283</v>
      </c>
      <c r="G218" s="5" t="s">
        <v>283</v>
      </c>
      <c r="H218" s="5" t="s">
        <v>873</v>
      </c>
      <c r="I218" s="5" t="s">
        <v>874</v>
      </c>
      <c r="J218" s="5" t="s">
        <v>286</v>
      </c>
      <c r="K218" s="5" t="s">
        <v>287</v>
      </c>
      <c r="L218" s="5" t="s">
        <v>287</v>
      </c>
      <c r="M218" s="5" t="s">
        <v>288</v>
      </c>
      <c r="N218" s="5" t="s">
        <v>869</v>
      </c>
      <c r="O218" s="5" t="s">
        <v>290</v>
      </c>
      <c r="P218" s="5" t="s">
        <v>330</v>
      </c>
      <c r="Q218" s="5" t="s">
        <v>292</v>
      </c>
      <c r="R218" s="5" t="s">
        <v>875</v>
      </c>
      <c r="T218" s="14" t="s">
        <v>876</v>
      </c>
      <c r="V218" s="5" t="s">
        <v>309</v>
      </c>
      <c r="X218" s="5">
        <v>0</v>
      </c>
      <c r="Z218" s="5" t="s">
        <v>30</v>
      </c>
      <c r="AA218" s="5">
        <v>1</v>
      </c>
      <c r="AG218" s="5">
        <v>1</v>
      </c>
      <c r="AI218" s="5">
        <v>1</v>
      </c>
      <c r="AK218" s="5">
        <v>1</v>
      </c>
      <c r="AO218" s="5">
        <v>1</v>
      </c>
      <c r="BH218" s="5">
        <f t="shared" si="9"/>
        <v>5</v>
      </c>
      <c r="BI218" s="6">
        <v>258</v>
      </c>
      <c r="BJ218" s="6">
        <f t="shared" si="10"/>
        <v>1290</v>
      </c>
      <c r="BK218" s="6">
        <v>620</v>
      </c>
      <c r="BL218" s="6">
        <f t="shared" si="11"/>
        <v>3100</v>
      </c>
      <c r="BM218" s="5" t="s">
        <v>296</v>
      </c>
      <c r="BO218" s="5" t="s">
        <v>297</v>
      </c>
      <c r="BP218" s="5" t="s">
        <v>298</v>
      </c>
      <c r="BQ218" s="5" t="s">
        <v>872</v>
      </c>
    </row>
    <row r="219" spans="1:69" x14ac:dyDescent="0.25">
      <c r="F219" t="s">
        <v>283</v>
      </c>
      <c r="G219" t="s">
        <v>283</v>
      </c>
      <c r="H219" t="s">
        <v>873</v>
      </c>
      <c r="I219" t="s">
        <v>874</v>
      </c>
      <c r="J219" s="5" t="s">
        <v>286</v>
      </c>
      <c r="K219" t="s">
        <v>287</v>
      </c>
      <c r="L219" t="s">
        <v>287</v>
      </c>
      <c r="M219" t="s">
        <v>288</v>
      </c>
      <c r="N219" t="s">
        <v>869</v>
      </c>
      <c r="O219" t="s">
        <v>290</v>
      </c>
      <c r="P219" t="s">
        <v>330</v>
      </c>
      <c r="Q219" t="s">
        <v>292</v>
      </c>
      <c r="R219" t="s">
        <v>875</v>
      </c>
      <c r="T219" s="13" t="s">
        <v>876</v>
      </c>
      <c r="V219" t="s">
        <v>309</v>
      </c>
      <c r="X219">
        <v>0</v>
      </c>
      <c r="Z219" t="s">
        <v>30</v>
      </c>
      <c r="AA219" s="2">
        <v>0</v>
      </c>
      <c r="AG219" s="2">
        <v>0</v>
      </c>
      <c r="AI219" s="2">
        <v>0</v>
      </c>
      <c r="AK219" s="2">
        <v>0</v>
      </c>
      <c r="AO219" s="2">
        <v>0</v>
      </c>
      <c r="BH219">
        <f t="shared" si="9"/>
        <v>0</v>
      </c>
      <c r="BI219" s="4">
        <v>258</v>
      </c>
      <c r="BJ219" s="4">
        <f t="shared" si="10"/>
        <v>0</v>
      </c>
      <c r="BK219" s="4">
        <v>620</v>
      </c>
      <c r="BL219" s="4">
        <f t="shared" si="11"/>
        <v>0</v>
      </c>
      <c r="BM219" t="s">
        <v>296</v>
      </c>
      <c r="BO219" t="s">
        <v>297</v>
      </c>
      <c r="BP219" t="s">
        <v>300</v>
      </c>
      <c r="BQ219" t="s">
        <v>872</v>
      </c>
    </row>
    <row r="220" spans="1:69" s="5" customFormat="1" ht="215.1" customHeight="1" x14ac:dyDescent="0.25">
      <c r="A220" t="s">
        <v>282</v>
      </c>
      <c r="B220"/>
      <c r="C220"/>
      <c r="D220"/>
      <c r="E220"/>
      <c r="F220" s="5" t="s">
        <v>283</v>
      </c>
      <c r="G220" s="5" t="s">
        <v>283</v>
      </c>
      <c r="H220" s="5" t="s">
        <v>877</v>
      </c>
      <c r="I220" s="5" t="s">
        <v>878</v>
      </c>
      <c r="J220" s="5" t="s">
        <v>286</v>
      </c>
      <c r="K220" s="5" t="s">
        <v>287</v>
      </c>
      <c r="L220" s="5" t="s">
        <v>381</v>
      </c>
      <c r="M220" s="5" t="s">
        <v>381</v>
      </c>
      <c r="N220" s="5" t="s">
        <v>879</v>
      </c>
      <c r="O220" s="5" t="s">
        <v>290</v>
      </c>
      <c r="P220" s="5" t="s">
        <v>401</v>
      </c>
      <c r="Q220" s="5" t="s">
        <v>292</v>
      </c>
      <c r="R220" s="5" t="s">
        <v>880</v>
      </c>
      <c r="T220" s="14" t="s">
        <v>881</v>
      </c>
      <c r="V220" s="5" t="s">
        <v>309</v>
      </c>
      <c r="X220" s="5">
        <v>0</v>
      </c>
      <c r="Z220" s="5" t="s">
        <v>30</v>
      </c>
      <c r="AE220" s="5">
        <v>1</v>
      </c>
      <c r="AF220" s="5">
        <v>1</v>
      </c>
      <c r="AG220" s="5">
        <v>1</v>
      </c>
      <c r="BH220" s="5">
        <f t="shared" si="9"/>
        <v>3</v>
      </c>
      <c r="BI220" s="6">
        <v>300</v>
      </c>
      <c r="BJ220" s="6">
        <f t="shared" si="10"/>
        <v>900</v>
      </c>
      <c r="BK220" s="6">
        <v>720</v>
      </c>
      <c r="BL220" s="6">
        <f t="shared" si="11"/>
        <v>2160</v>
      </c>
      <c r="BM220" s="5" t="s">
        <v>296</v>
      </c>
      <c r="BO220" s="5" t="s">
        <v>297</v>
      </c>
      <c r="BP220" s="5" t="s">
        <v>298</v>
      </c>
      <c r="BQ220" s="5" t="s">
        <v>882</v>
      </c>
    </row>
    <row r="221" spans="1:69" x14ac:dyDescent="0.25">
      <c r="F221" t="s">
        <v>283</v>
      </c>
      <c r="G221" t="s">
        <v>283</v>
      </c>
      <c r="H221" t="s">
        <v>877</v>
      </c>
      <c r="I221" t="s">
        <v>878</v>
      </c>
      <c r="J221" s="5" t="s">
        <v>286</v>
      </c>
      <c r="K221" t="s">
        <v>287</v>
      </c>
      <c r="L221" t="s">
        <v>381</v>
      </c>
      <c r="M221" t="s">
        <v>381</v>
      </c>
      <c r="N221" t="s">
        <v>879</v>
      </c>
      <c r="O221" t="s">
        <v>290</v>
      </c>
      <c r="P221" t="s">
        <v>401</v>
      </c>
      <c r="Q221" t="s">
        <v>292</v>
      </c>
      <c r="R221" t="s">
        <v>880</v>
      </c>
      <c r="T221" s="13" t="s">
        <v>881</v>
      </c>
      <c r="V221" t="s">
        <v>309</v>
      </c>
      <c r="X221">
        <v>0</v>
      </c>
      <c r="Z221" t="s">
        <v>30</v>
      </c>
      <c r="AE221" s="2">
        <v>0</v>
      </c>
      <c r="AF221" s="2">
        <v>0</v>
      </c>
      <c r="AG221" s="2">
        <v>0</v>
      </c>
      <c r="BH221">
        <f t="shared" si="9"/>
        <v>0</v>
      </c>
      <c r="BI221" s="4">
        <v>300</v>
      </c>
      <c r="BJ221" s="4">
        <f t="shared" si="10"/>
        <v>0</v>
      </c>
      <c r="BK221" s="4">
        <v>720</v>
      </c>
      <c r="BL221" s="4">
        <f t="shared" si="11"/>
        <v>0</v>
      </c>
      <c r="BM221" t="s">
        <v>296</v>
      </c>
      <c r="BO221" t="s">
        <v>297</v>
      </c>
      <c r="BP221" t="s">
        <v>300</v>
      </c>
      <c r="BQ221" t="s">
        <v>882</v>
      </c>
    </row>
    <row r="222" spans="1:69" s="5" customFormat="1" ht="215.1" customHeight="1" x14ac:dyDescent="0.25">
      <c r="A222" t="s">
        <v>282</v>
      </c>
      <c r="B222"/>
      <c r="C222"/>
      <c r="D222"/>
      <c r="E222"/>
      <c r="F222" s="5" t="s">
        <v>283</v>
      </c>
      <c r="G222" s="5" t="s">
        <v>283</v>
      </c>
      <c r="H222" s="5" t="s">
        <v>883</v>
      </c>
      <c r="I222" s="5" t="s">
        <v>884</v>
      </c>
      <c r="J222" s="5" t="s">
        <v>286</v>
      </c>
      <c r="K222" s="5" t="s">
        <v>287</v>
      </c>
      <c r="L222" s="5" t="s">
        <v>287</v>
      </c>
      <c r="M222" s="5" t="s">
        <v>885</v>
      </c>
      <c r="N222" s="5" t="s">
        <v>886</v>
      </c>
      <c r="O222" s="5" t="s">
        <v>290</v>
      </c>
      <c r="P222" s="5" t="s">
        <v>887</v>
      </c>
      <c r="Q222" s="5" t="s">
        <v>292</v>
      </c>
      <c r="R222" s="5" t="s">
        <v>888</v>
      </c>
      <c r="T222" s="14" t="s">
        <v>889</v>
      </c>
      <c r="V222" s="5" t="s">
        <v>295</v>
      </c>
      <c r="X222" s="5">
        <v>0</v>
      </c>
      <c r="Z222" s="5" t="s">
        <v>30</v>
      </c>
      <c r="AC222" s="5">
        <v>2</v>
      </c>
      <c r="AF222" s="5">
        <v>1</v>
      </c>
      <c r="AG222" s="5">
        <v>2</v>
      </c>
      <c r="BH222" s="5">
        <f t="shared" si="9"/>
        <v>5</v>
      </c>
      <c r="BI222" s="6">
        <v>270</v>
      </c>
      <c r="BJ222" s="6">
        <f t="shared" si="10"/>
        <v>1350</v>
      </c>
      <c r="BK222" s="6">
        <v>650</v>
      </c>
      <c r="BL222" s="6">
        <f t="shared" si="11"/>
        <v>3250</v>
      </c>
      <c r="BM222" s="5" t="s">
        <v>296</v>
      </c>
      <c r="BO222" s="5" t="s">
        <v>297</v>
      </c>
      <c r="BP222" s="5" t="s">
        <v>298</v>
      </c>
      <c r="BQ222" s="5" t="s">
        <v>890</v>
      </c>
    </row>
    <row r="223" spans="1:69" x14ac:dyDescent="0.25">
      <c r="F223" t="s">
        <v>283</v>
      </c>
      <c r="G223" t="s">
        <v>283</v>
      </c>
      <c r="H223" t="s">
        <v>883</v>
      </c>
      <c r="I223" t="s">
        <v>884</v>
      </c>
      <c r="J223" s="5" t="s">
        <v>286</v>
      </c>
      <c r="K223" t="s">
        <v>287</v>
      </c>
      <c r="L223" t="s">
        <v>287</v>
      </c>
      <c r="M223" t="s">
        <v>885</v>
      </c>
      <c r="N223" t="s">
        <v>886</v>
      </c>
      <c r="O223" t="s">
        <v>290</v>
      </c>
      <c r="P223" t="s">
        <v>887</v>
      </c>
      <c r="Q223" t="s">
        <v>292</v>
      </c>
      <c r="R223" t="s">
        <v>888</v>
      </c>
      <c r="T223" s="13" t="s">
        <v>889</v>
      </c>
      <c r="V223" t="s">
        <v>295</v>
      </c>
      <c r="X223">
        <v>0</v>
      </c>
      <c r="Z223" t="s">
        <v>30</v>
      </c>
      <c r="AC223" s="2">
        <v>0</v>
      </c>
      <c r="AF223" s="2">
        <v>0</v>
      </c>
      <c r="AG223" s="2">
        <v>0</v>
      </c>
      <c r="BH223">
        <f t="shared" si="9"/>
        <v>0</v>
      </c>
      <c r="BI223" s="4">
        <v>270</v>
      </c>
      <c r="BJ223" s="4">
        <f t="shared" si="10"/>
        <v>0</v>
      </c>
      <c r="BK223" s="4">
        <v>650</v>
      </c>
      <c r="BL223" s="4">
        <f t="shared" si="11"/>
        <v>0</v>
      </c>
      <c r="BM223" t="s">
        <v>296</v>
      </c>
      <c r="BO223" t="s">
        <v>297</v>
      </c>
      <c r="BP223" t="s">
        <v>300</v>
      </c>
      <c r="BQ223" t="s">
        <v>890</v>
      </c>
    </row>
    <row r="224" spans="1:69" s="5" customFormat="1" ht="215.1" customHeight="1" x14ac:dyDescent="0.25">
      <c r="A224"/>
      <c r="B224"/>
      <c r="C224"/>
      <c r="D224"/>
      <c r="E224"/>
      <c r="F224" s="5" t="s">
        <v>283</v>
      </c>
      <c r="G224" s="5" t="s">
        <v>283</v>
      </c>
      <c r="H224" s="5" t="s">
        <v>891</v>
      </c>
      <c r="I224" s="5" t="s">
        <v>892</v>
      </c>
      <c r="J224" s="5" t="s">
        <v>286</v>
      </c>
      <c r="K224" s="5" t="s">
        <v>287</v>
      </c>
      <c r="L224" s="5" t="s">
        <v>287</v>
      </c>
      <c r="M224" s="5" t="s">
        <v>885</v>
      </c>
      <c r="N224" s="5" t="s">
        <v>886</v>
      </c>
      <c r="O224" s="5" t="s">
        <v>290</v>
      </c>
      <c r="P224" s="5" t="s">
        <v>330</v>
      </c>
      <c r="Q224" s="5" t="s">
        <v>292</v>
      </c>
      <c r="R224" s="5" t="s">
        <v>893</v>
      </c>
      <c r="T224" s="14" t="s">
        <v>894</v>
      </c>
      <c r="V224" s="5" t="s">
        <v>295</v>
      </c>
      <c r="X224" s="5">
        <v>0</v>
      </c>
      <c r="Z224" s="5" t="s">
        <v>30</v>
      </c>
      <c r="AE224" s="5">
        <v>1</v>
      </c>
      <c r="AF224" s="5">
        <v>1</v>
      </c>
      <c r="AG224" s="5">
        <v>1</v>
      </c>
      <c r="AM224" s="5">
        <v>2</v>
      </c>
      <c r="BH224" s="5">
        <f t="shared" si="9"/>
        <v>5</v>
      </c>
      <c r="BI224" s="6">
        <v>237</v>
      </c>
      <c r="BJ224" s="6">
        <f t="shared" si="10"/>
        <v>1185</v>
      </c>
      <c r="BK224" s="6">
        <v>570</v>
      </c>
      <c r="BL224" s="6">
        <f t="shared" si="11"/>
        <v>2850</v>
      </c>
      <c r="BM224" s="5" t="s">
        <v>296</v>
      </c>
      <c r="BO224" s="5" t="s">
        <v>297</v>
      </c>
      <c r="BP224" s="5" t="s">
        <v>298</v>
      </c>
      <c r="BQ224" s="5" t="s">
        <v>890</v>
      </c>
    </row>
    <row r="225" spans="1:69" ht="45" x14ac:dyDescent="0.25">
      <c r="F225" t="s">
        <v>283</v>
      </c>
      <c r="G225" t="s">
        <v>283</v>
      </c>
      <c r="H225" t="s">
        <v>891</v>
      </c>
      <c r="I225" t="s">
        <v>892</v>
      </c>
      <c r="J225" s="5" t="s">
        <v>286</v>
      </c>
      <c r="K225" t="s">
        <v>287</v>
      </c>
      <c r="L225" t="s">
        <v>287</v>
      </c>
      <c r="M225" t="s">
        <v>885</v>
      </c>
      <c r="N225" t="s">
        <v>886</v>
      </c>
      <c r="O225" t="s">
        <v>290</v>
      </c>
      <c r="P225" t="s">
        <v>330</v>
      </c>
      <c r="Q225" t="s">
        <v>292</v>
      </c>
      <c r="R225" t="s">
        <v>893</v>
      </c>
      <c r="T225" s="13" t="s">
        <v>894</v>
      </c>
      <c r="V225" t="s">
        <v>295</v>
      </c>
      <c r="X225">
        <v>0</v>
      </c>
      <c r="Z225" t="s">
        <v>30</v>
      </c>
      <c r="AE225" s="2">
        <v>0</v>
      </c>
      <c r="AF225" s="2">
        <v>0</v>
      </c>
      <c r="AG225" s="2">
        <v>0</v>
      </c>
      <c r="AM225" s="2">
        <v>0</v>
      </c>
      <c r="BH225">
        <f t="shared" si="9"/>
        <v>0</v>
      </c>
      <c r="BI225" s="4">
        <v>237</v>
      </c>
      <c r="BJ225" s="4">
        <f t="shared" si="10"/>
        <v>0</v>
      </c>
      <c r="BK225" s="4">
        <v>570</v>
      </c>
      <c r="BL225" s="4">
        <f t="shared" si="11"/>
        <v>0</v>
      </c>
      <c r="BM225" t="s">
        <v>296</v>
      </c>
      <c r="BO225" t="s">
        <v>297</v>
      </c>
      <c r="BP225" t="s">
        <v>300</v>
      </c>
      <c r="BQ225" t="s">
        <v>890</v>
      </c>
    </row>
    <row r="226" spans="1:69" s="5" customFormat="1" ht="215.1" customHeight="1" x14ac:dyDescent="0.25">
      <c r="A226"/>
      <c r="B226"/>
      <c r="C226"/>
      <c r="D226"/>
      <c r="E226"/>
      <c r="F226" s="5" t="s">
        <v>283</v>
      </c>
      <c r="G226" s="5" t="s">
        <v>283</v>
      </c>
      <c r="H226" s="5" t="s">
        <v>895</v>
      </c>
      <c r="I226" s="5" t="s">
        <v>896</v>
      </c>
      <c r="J226" s="5" t="s">
        <v>286</v>
      </c>
      <c r="K226" s="5" t="s">
        <v>287</v>
      </c>
      <c r="L226" s="5" t="s">
        <v>287</v>
      </c>
      <c r="M226" s="5" t="s">
        <v>369</v>
      </c>
      <c r="N226" s="5" t="s">
        <v>897</v>
      </c>
      <c r="O226" s="5" t="s">
        <v>290</v>
      </c>
      <c r="P226" s="5" t="s">
        <v>330</v>
      </c>
      <c r="Q226" s="5" t="s">
        <v>292</v>
      </c>
      <c r="R226" s="5" t="s">
        <v>898</v>
      </c>
      <c r="T226" s="14" t="s">
        <v>899</v>
      </c>
      <c r="V226" s="5" t="s">
        <v>295</v>
      </c>
      <c r="X226" s="5">
        <v>0</v>
      </c>
      <c r="Z226" s="5" t="s">
        <v>30</v>
      </c>
      <c r="AD226" s="5">
        <v>1</v>
      </c>
      <c r="AG226" s="5">
        <v>3</v>
      </c>
      <c r="AJ226" s="5">
        <v>1</v>
      </c>
      <c r="AL226" s="5">
        <v>1</v>
      </c>
      <c r="AM226" s="5">
        <v>3</v>
      </c>
      <c r="AN226" s="5">
        <v>1</v>
      </c>
      <c r="BH226" s="5">
        <f t="shared" si="9"/>
        <v>10</v>
      </c>
      <c r="BI226" s="6">
        <v>237</v>
      </c>
      <c r="BJ226" s="6">
        <f t="shared" si="10"/>
        <v>2370</v>
      </c>
      <c r="BK226" s="6">
        <v>570</v>
      </c>
      <c r="BL226" s="6">
        <f t="shared" si="11"/>
        <v>5700</v>
      </c>
      <c r="BM226" s="5" t="s">
        <v>296</v>
      </c>
      <c r="BO226" s="5" t="s">
        <v>297</v>
      </c>
      <c r="BP226" s="5" t="s">
        <v>298</v>
      </c>
      <c r="BQ226" s="5" t="s">
        <v>900</v>
      </c>
    </row>
    <row r="227" spans="1:69" ht="30" x14ac:dyDescent="0.25">
      <c r="F227" t="s">
        <v>283</v>
      </c>
      <c r="G227" t="s">
        <v>283</v>
      </c>
      <c r="H227" t="s">
        <v>895</v>
      </c>
      <c r="I227" t="s">
        <v>896</v>
      </c>
      <c r="J227" s="5" t="s">
        <v>286</v>
      </c>
      <c r="K227" t="s">
        <v>287</v>
      </c>
      <c r="L227" t="s">
        <v>287</v>
      </c>
      <c r="M227" t="s">
        <v>369</v>
      </c>
      <c r="N227" t="s">
        <v>897</v>
      </c>
      <c r="O227" t="s">
        <v>290</v>
      </c>
      <c r="P227" t="s">
        <v>330</v>
      </c>
      <c r="Q227" t="s">
        <v>292</v>
      </c>
      <c r="R227" t="s">
        <v>898</v>
      </c>
      <c r="T227" s="13" t="s">
        <v>899</v>
      </c>
      <c r="V227" t="s">
        <v>295</v>
      </c>
      <c r="X227">
        <v>0</v>
      </c>
      <c r="Z227" t="s">
        <v>30</v>
      </c>
      <c r="AD227" s="2">
        <v>0</v>
      </c>
      <c r="AG227" s="2">
        <v>0</v>
      </c>
      <c r="AJ227" s="2">
        <v>0</v>
      </c>
      <c r="AL227" s="2">
        <v>0</v>
      </c>
      <c r="AM227" s="2">
        <v>0</v>
      </c>
      <c r="AN227" s="2">
        <v>0</v>
      </c>
      <c r="BH227">
        <f t="shared" si="9"/>
        <v>0</v>
      </c>
      <c r="BI227" s="4">
        <v>237</v>
      </c>
      <c r="BJ227" s="4">
        <f t="shared" si="10"/>
        <v>0</v>
      </c>
      <c r="BK227" s="4">
        <v>570</v>
      </c>
      <c r="BL227" s="4">
        <f t="shared" si="11"/>
        <v>0</v>
      </c>
      <c r="BM227" t="s">
        <v>296</v>
      </c>
      <c r="BO227" t="s">
        <v>297</v>
      </c>
      <c r="BP227" t="s">
        <v>300</v>
      </c>
      <c r="BQ227" t="s">
        <v>900</v>
      </c>
    </row>
    <row r="228" spans="1:69" s="5" customFormat="1" ht="215.1" customHeight="1" x14ac:dyDescent="0.25">
      <c r="A228" t="s">
        <v>282</v>
      </c>
      <c r="B228"/>
      <c r="C228"/>
      <c r="D228"/>
      <c r="E228"/>
      <c r="F228" s="5" t="s">
        <v>283</v>
      </c>
      <c r="G228" s="5" t="s">
        <v>283</v>
      </c>
      <c r="H228" s="5" t="s">
        <v>901</v>
      </c>
      <c r="I228" s="5" t="s">
        <v>902</v>
      </c>
      <c r="J228" s="5" t="s">
        <v>286</v>
      </c>
      <c r="K228" s="5" t="s">
        <v>287</v>
      </c>
      <c r="L228" s="5" t="s">
        <v>351</v>
      </c>
      <c r="M228" s="5" t="s">
        <v>454</v>
      </c>
      <c r="N228" s="5" t="s">
        <v>903</v>
      </c>
      <c r="O228" s="5" t="s">
        <v>456</v>
      </c>
      <c r="P228" s="5" t="s">
        <v>904</v>
      </c>
      <c r="Q228" s="5" t="s">
        <v>292</v>
      </c>
      <c r="R228" s="5" t="s">
        <v>905</v>
      </c>
      <c r="T228" s="14" t="s">
        <v>906</v>
      </c>
      <c r="V228" s="5" t="s">
        <v>295</v>
      </c>
      <c r="X228" s="5">
        <v>0</v>
      </c>
      <c r="Z228" s="5" t="s">
        <v>30</v>
      </c>
      <c r="AK228" s="5">
        <v>1</v>
      </c>
      <c r="AM228" s="5">
        <v>1</v>
      </c>
      <c r="BH228" s="5">
        <f t="shared" si="9"/>
        <v>2</v>
      </c>
      <c r="BI228" s="6">
        <v>312</v>
      </c>
      <c r="BJ228" s="6">
        <f t="shared" si="10"/>
        <v>624</v>
      </c>
      <c r="BK228" s="6">
        <v>750</v>
      </c>
      <c r="BL228" s="6">
        <f t="shared" si="11"/>
        <v>1500</v>
      </c>
      <c r="BM228" s="5" t="s">
        <v>296</v>
      </c>
      <c r="BO228" s="5" t="s">
        <v>459</v>
      </c>
      <c r="BP228" s="5" t="s">
        <v>298</v>
      </c>
      <c r="BQ228" s="5" t="s">
        <v>907</v>
      </c>
    </row>
    <row r="229" spans="1:69" ht="30" x14ac:dyDescent="0.25">
      <c r="F229" t="s">
        <v>283</v>
      </c>
      <c r="G229" t="s">
        <v>283</v>
      </c>
      <c r="H229" t="s">
        <v>901</v>
      </c>
      <c r="I229" t="s">
        <v>902</v>
      </c>
      <c r="J229" s="5" t="s">
        <v>286</v>
      </c>
      <c r="K229" t="s">
        <v>287</v>
      </c>
      <c r="L229" t="s">
        <v>351</v>
      </c>
      <c r="M229" t="s">
        <v>454</v>
      </c>
      <c r="N229" t="s">
        <v>903</v>
      </c>
      <c r="O229" t="s">
        <v>456</v>
      </c>
      <c r="P229" t="s">
        <v>904</v>
      </c>
      <c r="Q229" t="s">
        <v>292</v>
      </c>
      <c r="R229" t="s">
        <v>905</v>
      </c>
      <c r="T229" s="13" t="s">
        <v>906</v>
      </c>
      <c r="V229" t="s">
        <v>295</v>
      </c>
      <c r="X229">
        <v>0</v>
      </c>
      <c r="Z229" t="s">
        <v>30</v>
      </c>
      <c r="AK229" s="2">
        <v>0</v>
      </c>
      <c r="AM229" s="2">
        <v>0</v>
      </c>
      <c r="BH229">
        <f t="shared" si="9"/>
        <v>0</v>
      </c>
      <c r="BI229" s="4">
        <v>312</v>
      </c>
      <c r="BJ229" s="4">
        <f t="shared" si="10"/>
        <v>0</v>
      </c>
      <c r="BK229" s="4">
        <v>750</v>
      </c>
      <c r="BL229" s="4">
        <f t="shared" si="11"/>
        <v>0</v>
      </c>
      <c r="BM229" t="s">
        <v>296</v>
      </c>
      <c r="BO229" t="s">
        <v>459</v>
      </c>
      <c r="BP229" t="s">
        <v>300</v>
      </c>
      <c r="BQ229" t="s">
        <v>907</v>
      </c>
    </row>
    <row r="230" spans="1:69" s="5" customFormat="1" ht="215.1" customHeight="1" x14ac:dyDescent="0.25">
      <c r="A230" t="s">
        <v>282</v>
      </c>
      <c r="B230"/>
      <c r="C230"/>
      <c r="D230"/>
      <c r="E230"/>
      <c r="F230" s="5" t="s">
        <v>283</v>
      </c>
      <c r="G230" s="5" t="s">
        <v>283</v>
      </c>
      <c r="H230" s="5" t="s">
        <v>908</v>
      </c>
      <c r="I230" s="5" t="s">
        <v>909</v>
      </c>
      <c r="J230" s="5" t="s">
        <v>286</v>
      </c>
      <c r="K230" s="5" t="s">
        <v>287</v>
      </c>
      <c r="L230" s="5" t="s">
        <v>287</v>
      </c>
      <c r="M230" s="5" t="s">
        <v>288</v>
      </c>
      <c r="N230" s="5" t="s">
        <v>910</v>
      </c>
      <c r="O230" s="5" t="s">
        <v>290</v>
      </c>
      <c r="P230" s="5" t="s">
        <v>330</v>
      </c>
      <c r="Q230" s="5" t="s">
        <v>292</v>
      </c>
      <c r="R230" s="5" t="s">
        <v>911</v>
      </c>
      <c r="T230" s="14" t="s">
        <v>912</v>
      </c>
      <c r="V230" s="5" t="s">
        <v>295</v>
      </c>
      <c r="X230" s="5">
        <v>0</v>
      </c>
      <c r="Z230" s="5" t="s">
        <v>30</v>
      </c>
      <c r="AG230" s="5">
        <v>1</v>
      </c>
      <c r="AK230" s="5">
        <v>1</v>
      </c>
      <c r="BH230" s="5">
        <f t="shared" si="9"/>
        <v>2</v>
      </c>
      <c r="BI230" s="6">
        <v>262</v>
      </c>
      <c r="BJ230" s="6">
        <f t="shared" si="10"/>
        <v>524</v>
      </c>
      <c r="BK230" s="6">
        <v>630</v>
      </c>
      <c r="BL230" s="6">
        <f t="shared" si="11"/>
        <v>1260</v>
      </c>
      <c r="BM230" s="5" t="s">
        <v>296</v>
      </c>
      <c r="BO230" s="5" t="s">
        <v>297</v>
      </c>
      <c r="BP230" s="5" t="s">
        <v>298</v>
      </c>
      <c r="BQ230" s="5" t="s">
        <v>913</v>
      </c>
    </row>
    <row r="231" spans="1:69" ht="45" x14ac:dyDescent="0.25">
      <c r="F231" t="s">
        <v>283</v>
      </c>
      <c r="G231" t="s">
        <v>283</v>
      </c>
      <c r="H231" t="s">
        <v>908</v>
      </c>
      <c r="I231" t="s">
        <v>909</v>
      </c>
      <c r="J231" s="5" t="s">
        <v>286</v>
      </c>
      <c r="K231" t="s">
        <v>287</v>
      </c>
      <c r="L231" t="s">
        <v>287</v>
      </c>
      <c r="M231" t="s">
        <v>288</v>
      </c>
      <c r="N231" t="s">
        <v>910</v>
      </c>
      <c r="O231" t="s">
        <v>290</v>
      </c>
      <c r="P231" t="s">
        <v>330</v>
      </c>
      <c r="Q231" t="s">
        <v>292</v>
      </c>
      <c r="R231" t="s">
        <v>911</v>
      </c>
      <c r="T231" s="13" t="s">
        <v>912</v>
      </c>
      <c r="V231" t="s">
        <v>295</v>
      </c>
      <c r="X231">
        <v>0</v>
      </c>
      <c r="Z231" t="s">
        <v>30</v>
      </c>
      <c r="AG231" s="2">
        <v>0</v>
      </c>
      <c r="AK231" s="2">
        <v>0</v>
      </c>
      <c r="BH231">
        <f t="shared" si="9"/>
        <v>0</v>
      </c>
      <c r="BI231" s="4">
        <v>262</v>
      </c>
      <c r="BJ231" s="4">
        <f t="shared" si="10"/>
        <v>0</v>
      </c>
      <c r="BK231" s="4">
        <v>630</v>
      </c>
      <c r="BL231" s="4">
        <f t="shared" si="11"/>
        <v>0</v>
      </c>
      <c r="BM231" t="s">
        <v>296</v>
      </c>
      <c r="BO231" t="s">
        <v>297</v>
      </c>
      <c r="BP231" t="s">
        <v>300</v>
      </c>
      <c r="BQ231" t="s">
        <v>913</v>
      </c>
    </row>
    <row r="232" spans="1:69" s="5" customFormat="1" ht="215.1" customHeight="1" x14ac:dyDescent="0.25">
      <c r="A232" t="s">
        <v>282</v>
      </c>
      <c r="B232"/>
      <c r="C232"/>
      <c r="D232"/>
      <c r="E232"/>
      <c r="F232" s="5" t="s">
        <v>283</v>
      </c>
      <c r="G232" s="5" t="s">
        <v>283</v>
      </c>
      <c r="H232" s="5" t="s">
        <v>914</v>
      </c>
      <c r="I232" s="5" t="s">
        <v>915</v>
      </c>
      <c r="J232" s="5" t="s">
        <v>286</v>
      </c>
      <c r="K232" s="5" t="s">
        <v>287</v>
      </c>
      <c r="L232" s="5" t="s">
        <v>381</v>
      </c>
      <c r="M232" s="5" t="s">
        <v>381</v>
      </c>
      <c r="N232" s="5" t="s">
        <v>916</v>
      </c>
      <c r="O232" s="5" t="s">
        <v>290</v>
      </c>
      <c r="P232" s="5" t="s">
        <v>917</v>
      </c>
      <c r="Q232" s="5" t="s">
        <v>292</v>
      </c>
      <c r="R232" s="5" t="s">
        <v>918</v>
      </c>
      <c r="T232" s="14" t="s">
        <v>919</v>
      </c>
      <c r="V232" s="5" t="s">
        <v>309</v>
      </c>
      <c r="X232" s="5">
        <v>0</v>
      </c>
      <c r="Z232" s="5" t="s">
        <v>30</v>
      </c>
      <c r="AC232" s="5">
        <v>1</v>
      </c>
      <c r="AG232" s="5">
        <v>5</v>
      </c>
      <c r="AH232" s="5">
        <v>1</v>
      </c>
      <c r="AJ232" s="5">
        <v>2</v>
      </c>
      <c r="AK232" s="5">
        <v>3</v>
      </c>
      <c r="AL232" s="5">
        <v>1</v>
      </c>
      <c r="AM232" s="5">
        <v>2</v>
      </c>
      <c r="BH232" s="5">
        <f t="shared" si="9"/>
        <v>15</v>
      </c>
      <c r="BI232" s="6">
        <v>288</v>
      </c>
      <c r="BJ232" s="6">
        <f t="shared" si="10"/>
        <v>4320</v>
      </c>
      <c r="BK232" s="6">
        <v>690</v>
      </c>
      <c r="BL232" s="6">
        <f t="shared" si="11"/>
        <v>10350</v>
      </c>
      <c r="BM232" s="5" t="s">
        <v>296</v>
      </c>
      <c r="BO232" s="5" t="s">
        <v>297</v>
      </c>
      <c r="BP232" s="5" t="s">
        <v>298</v>
      </c>
      <c r="BQ232" s="5" t="s">
        <v>920</v>
      </c>
    </row>
    <row r="233" spans="1:69" ht="45" x14ac:dyDescent="0.25">
      <c r="F233" t="s">
        <v>283</v>
      </c>
      <c r="G233" t="s">
        <v>283</v>
      </c>
      <c r="H233" t="s">
        <v>914</v>
      </c>
      <c r="I233" t="s">
        <v>915</v>
      </c>
      <c r="J233" s="5" t="s">
        <v>286</v>
      </c>
      <c r="K233" t="s">
        <v>287</v>
      </c>
      <c r="L233" t="s">
        <v>381</v>
      </c>
      <c r="M233" t="s">
        <v>381</v>
      </c>
      <c r="N233" t="s">
        <v>916</v>
      </c>
      <c r="O233" t="s">
        <v>290</v>
      </c>
      <c r="P233" t="s">
        <v>917</v>
      </c>
      <c r="Q233" t="s">
        <v>292</v>
      </c>
      <c r="R233" t="s">
        <v>918</v>
      </c>
      <c r="T233" s="13" t="s">
        <v>919</v>
      </c>
      <c r="V233" t="s">
        <v>309</v>
      </c>
      <c r="X233">
        <v>0</v>
      </c>
      <c r="Z233" t="s">
        <v>30</v>
      </c>
      <c r="AC233" s="2">
        <v>0</v>
      </c>
      <c r="AG233" s="2">
        <v>0</v>
      </c>
      <c r="AH233" s="2">
        <v>0</v>
      </c>
      <c r="AJ233" s="2">
        <v>0</v>
      </c>
      <c r="AK233" s="2">
        <v>0</v>
      </c>
      <c r="AL233" s="2">
        <v>0</v>
      </c>
      <c r="AM233" s="2">
        <v>0</v>
      </c>
      <c r="BH233">
        <f t="shared" si="9"/>
        <v>0</v>
      </c>
      <c r="BI233" s="4">
        <v>288</v>
      </c>
      <c r="BJ233" s="4">
        <f t="shared" si="10"/>
        <v>0</v>
      </c>
      <c r="BK233" s="4">
        <v>690</v>
      </c>
      <c r="BL233" s="4">
        <f t="shared" si="11"/>
        <v>0</v>
      </c>
      <c r="BM233" t="s">
        <v>296</v>
      </c>
      <c r="BO233" t="s">
        <v>297</v>
      </c>
      <c r="BP233" t="s">
        <v>300</v>
      </c>
      <c r="BQ233" t="s">
        <v>920</v>
      </c>
    </row>
    <row r="234" spans="1:69" s="5" customFormat="1" ht="215.1" customHeight="1" x14ac:dyDescent="0.25">
      <c r="A234"/>
      <c r="B234"/>
      <c r="C234"/>
      <c r="D234"/>
      <c r="E234"/>
      <c r="F234" s="5" t="s">
        <v>283</v>
      </c>
      <c r="G234" s="5" t="s">
        <v>283</v>
      </c>
      <c r="H234" s="5" t="s">
        <v>921</v>
      </c>
      <c r="I234" s="5" t="s">
        <v>922</v>
      </c>
      <c r="J234" s="5" t="s">
        <v>286</v>
      </c>
      <c r="K234" s="5" t="s">
        <v>287</v>
      </c>
      <c r="L234" s="5" t="s">
        <v>381</v>
      </c>
      <c r="M234" s="5" t="s">
        <v>381</v>
      </c>
      <c r="N234" s="5" t="s">
        <v>923</v>
      </c>
      <c r="O234" s="5" t="s">
        <v>290</v>
      </c>
      <c r="P234" s="5" t="s">
        <v>924</v>
      </c>
      <c r="Q234" s="5" t="s">
        <v>784</v>
      </c>
      <c r="R234" s="5" t="s">
        <v>925</v>
      </c>
      <c r="T234" s="14" t="s">
        <v>926</v>
      </c>
      <c r="V234" s="5" t="s">
        <v>295</v>
      </c>
      <c r="X234" s="5">
        <v>0</v>
      </c>
      <c r="Z234" s="5" t="s">
        <v>30</v>
      </c>
      <c r="AI234" s="5">
        <v>1</v>
      </c>
      <c r="AM234" s="5">
        <v>1</v>
      </c>
      <c r="BH234" s="5">
        <f t="shared" si="9"/>
        <v>2</v>
      </c>
      <c r="BI234" s="6">
        <v>300</v>
      </c>
      <c r="BJ234" s="6">
        <f t="shared" si="10"/>
        <v>600</v>
      </c>
      <c r="BK234" s="6">
        <v>720</v>
      </c>
      <c r="BL234" s="6">
        <f t="shared" si="11"/>
        <v>1440</v>
      </c>
      <c r="BM234" s="5" t="s">
        <v>296</v>
      </c>
      <c r="BO234" s="5" t="s">
        <v>297</v>
      </c>
      <c r="BP234" s="5" t="s">
        <v>298</v>
      </c>
      <c r="BQ234" s="5" t="s">
        <v>927</v>
      </c>
    </row>
    <row r="235" spans="1:69" x14ac:dyDescent="0.25">
      <c r="F235" t="s">
        <v>283</v>
      </c>
      <c r="G235" t="s">
        <v>283</v>
      </c>
      <c r="H235" t="s">
        <v>921</v>
      </c>
      <c r="I235" t="s">
        <v>922</v>
      </c>
      <c r="J235" s="5" t="s">
        <v>286</v>
      </c>
      <c r="K235" t="s">
        <v>287</v>
      </c>
      <c r="L235" t="s">
        <v>381</v>
      </c>
      <c r="M235" t="s">
        <v>381</v>
      </c>
      <c r="N235" t="s">
        <v>923</v>
      </c>
      <c r="O235" t="s">
        <v>290</v>
      </c>
      <c r="P235" t="s">
        <v>924</v>
      </c>
      <c r="Q235" t="s">
        <v>784</v>
      </c>
      <c r="R235" t="s">
        <v>925</v>
      </c>
      <c r="T235" s="13" t="s">
        <v>926</v>
      </c>
      <c r="V235" t="s">
        <v>295</v>
      </c>
      <c r="X235">
        <v>0</v>
      </c>
      <c r="Z235" t="s">
        <v>30</v>
      </c>
      <c r="AI235" s="2">
        <v>0</v>
      </c>
      <c r="AM235" s="2">
        <v>0</v>
      </c>
      <c r="BH235">
        <f t="shared" si="9"/>
        <v>0</v>
      </c>
      <c r="BI235" s="4">
        <v>300</v>
      </c>
      <c r="BJ235" s="4">
        <f t="shared" si="10"/>
        <v>0</v>
      </c>
      <c r="BK235" s="4">
        <v>720</v>
      </c>
      <c r="BL235" s="4">
        <f t="shared" si="11"/>
        <v>0</v>
      </c>
      <c r="BM235" t="s">
        <v>296</v>
      </c>
      <c r="BO235" t="s">
        <v>297</v>
      </c>
      <c r="BP235" t="s">
        <v>300</v>
      </c>
      <c r="BQ235" t="s">
        <v>927</v>
      </c>
    </row>
    <row r="236" spans="1:69" s="5" customFormat="1" ht="215.1" customHeight="1" x14ac:dyDescent="0.25">
      <c r="A236" t="s">
        <v>282</v>
      </c>
      <c r="B236"/>
      <c r="C236"/>
      <c r="D236"/>
      <c r="E236"/>
      <c r="F236" s="5" t="s">
        <v>283</v>
      </c>
      <c r="G236" s="5" t="s">
        <v>283</v>
      </c>
      <c r="H236" s="5" t="s">
        <v>928</v>
      </c>
      <c r="I236" s="5" t="s">
        <v>929</v>
      </c>
      <c r="J236" s="5" t="s">
        <v>286</v>
      </c>
      <c r="K236" s="5" t="s">
        <v>287</v>
      </c>
      <c r="L236" s="5" t="s">
        <v>381</v>
      </c>
      <c r="M236" s="5" t="s">
        <v>381</v>
      </c>
      <c r="N236" s="5" t="s">
        <v>923</v>
      </c>
      <c r="O236" s="5" t="s">
        <v>290</v>
      </c>
      <c r="P236" s="5" t="s">
        <v>330</v>
      </c>
      <c r="Q236" s="5" t="s">
        <v>292</v>
      </c>
      <c r="R236" s="5" t="s">
        <v>293</v>
      </c>
      <c r="T236" s="14" t="s">
        <v>294</v>
      </c>
      <c r="V236" s="5" t="s">
        <v>309</v>
      </c>
      <c r="X236" s="5">
        <v>0</v>
      </c>
      <c r="Z236" s="5" t="s">
        <v>30</v>
      </c>
      <c r="AB236" s="5">
        <v>1</v>
      </c>
      <c r="AE236" s="5">
        <v>1</v>
      </c>
      <c r="AF236" s="5">
        <v>2</v>
      </c>
      <c r="AG236" s="5">
        <v>1</v>
      </c>
      <c r="AI236" s="5">
        <v>1</v>
      </c>
      <c r="AJ236" s="5">
        <v>1</v>
      </c>
      <c r="AL236" s="5">
        <v>2</v>
      </c>
      <c r="BH236" s="5">
        <f t="shared" si="9"/>
        <v>9</v>
      </c>
      <c r="BI236" s="6">
        <v>270</v>
      </c>
      <c r="BJ236" s="6">
        <f t="shared" si="10"/>
        <v>2430</v>
      </c>
      <c r="BK236" s="6">
        <v>650</v>
      </c>
      <c r="BL236" s="6">
        <f t="shared" si="11"/>
        <v>5850</v>
      </c>
      <c r="BM236" s="5" t="s">
        <v>296</v>
      </c>
      <c r="BO236" s="5" t="s">
        <v>297</v>
      </c>
      <c r="BP236" s="5" t="s">
        <v>298</v>
      </c>
      <c r="BQ236" s="5" t="s">
        <v>927</v>
      </c>
    </row>
    <row r="237" spans="1:69" x14ac:dyDescent="0.25">
      <c r="F237" t="s">
        <v>283</v>
      </c>
      <c r="G237" t="s">
        <v>283</v>
      </c>
      <c r="H237" t="s">
        <v>928</v>
      </c>
      <c r="I237" t="s">
        <v>929</v>
      </c>
      <c r="J237" s="5" t="s">
        <v>286</v>
      </c>
      <c r="K237" t="s">
        <v>287</v>
      </c>
      <c r="L237" t="s">
        <v>381</v>
      </c>
      <c r="M237" t="s">
        <v>381</v>
      </c>
      <c r="N237" t="s">
        <v>923</v>
      </c>
      <c r="O237" t="s">
        <v>290</v>
      </c>
      <c r="P237" t="s">
        <v>330</v>
      </c>
      <c r="Q237" t="s">
        <v>292</v>
      </c>
      <c r="R237" t="s">
        <v>293</v>
      </c>
      <c r="T237" s="13" t="s">
        <v>294</v>
      </c>
      <c r="V237" t="s">
        <v>309</v>
      </c>
      <c r="X237">
        <v>0</v>
      </c>
      <c r="Z237" t="s">
        <v>30</v>
      </c>
      <c r="AB237" s="2">
        <v>0</v>
      </c>
      <c r="AE237" s="2">
        <v>0</v>
      </c>
      <c r="AF237" s="2">
        <v>0</v>
      </c>
      <c r="AG237" s="2">
        <v>0</v>
      </c>
      <c r="AI237" s="2">
        <v>0</v>
      </c>
      <c r="AJ237" s="2">
        <v>0</v>
      </c>
      <c r="AL237" s="2">
        <v>0</v>
      </c>
      <c r="BH237">
        <f t="shared" si="9"/>
        <v>0</v>
      </c>
      <c r="BI237" s="4">
        <v>270</v>
      </c>
      <c r="BJ237" s="4">
        <f t="shared" si="10"/>
        <v>0</v>
      </c>
      <c r="BK237" s="4">
        <v>650</v>
      </c>
      <c r="BL237" s="4">
        <f t="shared" si="11"/>
        <v>0</v>
      </c>
      <c r="BM237" t="s">
        <v>296</v>
      </c>
      <c r="BO237" t="s">
        <v>297</v>
      </c>
      <c r="BP237" t="s">
        <v>300</v>
      </c>
      <c r="BQ237" t="s">
        <v>927</v>
      </c>
    </row>
    <row r="238" spans="1:69" s="5" customFormat="1" ht="215.1" customHeight="1" x14ac:dyDescent="0.25">
      <c r="A238" t="s">
        <v>282</v>
      </c>
      <c r="B238"/>
      <c r="C238"/>
      <c r="D238"/>
      <c r="E238"/>
      <c r="F238" s="5" t="s">
        <v>283</v>
      </c>
      <c r="G238" s="5" t="s">
        <v>283</v>
      </c>
      <c r="H238" s="5" t="s">
        <v>930</v>
      </c>
      <c r="I238" s="5" t="s">
        <v>931</v>
      </c>
      <c r="J238" s="5" t="s">
        <v>286</v>
      </c>
      <c r="K238" s="5" t="s">
        <v>287</v>
      </c>
      <c r="L238" s="5" t="s">
        <v>381</v>
      </c>
      <c r="M238" s="5" t="s">
        <v>381</v>
      </c>
      <c r="N238" s="5" t="s">
        <v>932</v>
      </c>
      <c r="O238" s="5" t="s">
        <v>434</v>
      </c>
      <c r="P238" s="5" t="s">
        <v>305</v>
      </c>
      <c r="Q238" s="5" t="s">
        <v>321</v>
      </c>
      <c r="R238" s="5" t="s">
        <v>293</v>
      </c>
      <c r="T238" s="14" t="s">
        <v>294</v>
      </c>
      <c r="V238" s="5" t="s">
        <v>309</v>
      </c>
      <c r="X238" s="5">
        <v>0</v>
      </c>
      <c r="Z238" s="5" t="s">
        <v>30</v>
      </c>
      <c r="AB238" s="5">
        <v>1</v>
      </c>
      <c r="AE238" s="5">
        <v>1</v>
      </c>
      <c r="AF238" s="5">
        <v>2</v>
      </c>
      <c r="AH238" s="5">
        <v>1</v>
      </c>
      <c r="BH238" s="5">
        <f t="shared" si="9"/>
        <v>5</v>
      </c>
      <c r="BI238" s="6">
        <v>370</v>
      </c>
      <c r="BJ238" s="6">
        <f t="shared" si="10"/>
        <v>1850</v>
      </c>
      <c r="BK238" s="6">
        <v>890</v>
      </c>
      <c r="BL238" s="6">
        <f t="shared" si="11"/>
        <v>4450</v>
      </c>
      <c r="BM238" s="5" t="s">
        <v>296</v>
      </c>
      <c r="BO238" s="5" t="s">
        <v>310</v>
      </c>
      <c r="BP238" s="5" t="s">
        <v>298</v>
      </c>
      <c r="BQ238" s="5" t="s">
        <v>933</v>
      </c>
    </row>
    <row r="239" spans="1:69" x14ac:dyDescent="0.25">
      <c r="F239" t="s">
        <v>283</v>
      </c>
      <c r="G239" t="s">
        <v>283</v>
      </c>
      <c r="H239" t="s">
        <v>930</v>
      </c>
      <c r="I239" t="s">
        <v>931</v>
      </c>
      <c r="J239" s="5" t="s">
        <v>286</v>
      </c>
      <c r="K239" t="s">
        <v>287</v>
      </c>
      <c r="L239" t="s">
        <v>381</v>
      </c>
      <c r="M239" t="s">
        <v>381</v>
      </c>
      <c r="N239" t="s">
        <v>932</v>
      </c>
      <c r="O239" t="s">
        <v>434</v>
      </c>
      <c r="P239" t="s">
        <v>305</v>
      </c>
      <c r="Q239" t="s">
        <v>321</v>
      </c>
      <c r="R239" t="s">
        <v>293</v>
      </c>
      <c r="T239" s="13" t="s">
        <v>294</v>
      </c>
      <c r="V239" t="s">
        <v>309</v>
      </c>
      <c r="X239">
        <v>0</v>
      </c>
      <c r="Z239" t="s">
        <v>30</v>
      </c>
      <c r="AB239" s="2">
        <v>0</v>
      </c>
      <c r="AE239" s="2">
        <v>0</v>
      </c>
      <c r="AF239" s="2">
        <v>0</v>
      </c>
      <c r="AH239" s="2">
        <v>0</v>
      </c>
      <c r="BH239">
        <f t="shared" si="9"/>
        <v>0</v>
      </c>
      <c r="BI239" s="4">
        <v>370</v>
      </c>
      <c r="BJ239" s="4">
        <f t="shared" si="10"/>
        <v>0</v>
      </c>
      <c r="BK239" s="4">
        <v>890</v>
      </c>
      <c r="BL239" s="4">
        <f t="shared" si="11"/>
        <v>0</v>
      </c>
      <c r="BM239" t="s">
        <v>296</v>
      </c>
      <c r="BO239" t="s">
        <v>310</v>
      </c>
      <c r="BP239" t="s">
        <v>300</v>
      </c>
      <c r="BQ239" t="s">
        <v>933</v>
      </c>
    </row>
    <row r="240" spans="1:69" s="5" customFormat="1" ht="215.1" customHeight="1" x14ac:dyDescent="0.25">
      <c r="A240" t="s">
        <v>282</v>
      </c>
      <c r="B240"/>
      <c r="C240"/>
      <c r="D240"/>
      <c r="E240"/>
      <c r="F240" s="5" t="s">
        <v>283</v>
      </c>
      <c r="G240" s="5" t="s">
        <v>283</v>
      </c>
      <c r="H240" s="5" t="s">
        <v>934</v>
      </c>
      <c r="I240" s="5" t="s">
        <v>935</v>
      </c>
      <c r="J240" s="5" t="s">
        <v>286</v>
      </c>
      <c r="K240" s="5" t="s">
        <v>287</v>
      </c>
      <c r="L240" s="5" t="s">
        <v>351</v>
      </c>
      <c r="M240" s="5" t="s">
        <v>454</v>
      </c>
      <c r="N240" s="5" t="s">
        <v>936</v>
      </c>
      <c r="O240" s="5" t="s">
        <v>456</v>
      </c>
      <c r="P240" s="5" t="s">
        <v>330</v>
      </c>
      <c r="Q240" s="5" t="s">
        <v>292</v>
      </c>
      <c r="R240" s="5" t="s">
        <v>870</v>
      </c>
      <c r="T240" s="14" t="s">
        <v>871</v>
      </c>
      <c r="V240" s="5" t="s">
        <v>295</v>
      </c>
      <c r="X240" s="5">
        <v>0</v>
      </c>
      <c r="Z240" s="5" t="s">
        <v>30</v>
      </c>
      <c r="AB240" s="5">
        <v>1</v>
      </c>
      <c r="AC240" s="5">
        <v>1</v>
      </c>
      <c r="AD240" s="5">
        <v>2</v>
      </c>
      <c r="AE240" s="5">
        <v>1</v>
      </c>
      <c r="AF240" s="5">
        <v>1</v>
      </c>
      <c r="AM240" s="5">
        <v>1</v>
      </c>
      <c r="BH240" s="5">
        <f t="shared" si="9"/>
        <v>7</v>
      </c>
      <c r="BI240" s="6">
        <v>500</v>
      </c>
      <c r="BJ240" s="6">
        <f t="shared" si="10"/>
        <v>3500</v>
      </c>
      <c r="BK240" s="6">
        <v>1200</v>
      </c>
      <c r="BL240" s="6">
        <f t="shared" si="11"/>
        <v>8400</v>
      </c>
      <c r="BM240" s="5" t="s">
        <v>296</v>
      </c>
      <c r="BO240" s="5" t="s">
        <v>459</v>
      </c>
      <c r="BP240" s="5" t="s">
        <v>298</v>
      </c>
      <c r="BQ240" s="5" t="s">
        <v>937</v>
      </c>
    </row>
    <row r="241" spans="1:69" x14ac:dyDescent="0.25">
      <c r="F241" t="s">
        <v>283</v>
      </c>
      <c r="G241" t="s">
        <v>283</v>
      </c>
      <c r="H241" t="s">
        <v>934</v>
      </c>
      <c r="I241" t="s">
        <v>935</v>
      </c>
      <c r="J241" s="5" t="s">
        <v>286</v>
      </c>
      <c r="K241" t="s">
        <v>287</v>
      </c>
      <c r="L241" t="s">
        <v>351</v>
      </c>
      <c r="M241" t="s">
        <v>454</v>
      </c>
      <c r="N241" t="s">
        <v>936</v>
      </c>
      <c r="O241" t="s">
        <v>456</v>
      </c>
      <c r="P241" t="s">
        <v>330</v>
      </c>
      <c r="Q241" t="s">
        <v>292</v>
      </c>
      <c r="R241" t="s">
        <v>870</v>
      </c>
      <c r="T241" s="13" t="s">
        <v>871</v>
      </c>
      <c r="V241" t="s">
        <v>295</v>
      </c>
      <c r="X241">
        <v>0</v>
      </c>
      <c r="Z241" t="s">
        <v>30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M241" s="2">
        <v>0</v>
      </c>
      <c r="BH241">
        <f t="shared" si="9"/>
        <v>0</v>
      </c>
      <c r="BI241" s="4">
        <v>500</v>
      </c>
      <c r="BJ241" s="4">
        <f t="shared" si="10"/>
        <v>0</v>
      </c>
      <c r="BK241" s="4">
        <v>1200</v>
      </c>
      <c r="BL241" s="4">
        <f t="shared" si="11"/>
        <v>0</v>
      </c>
      <c r="BM241" t="s">
        <v>296</v>
      </c>
      <c r="BO241" t="s">
        <v>459</v>
      </c>
      <c r="BP241" t="s">
        <v>300</v>
      </c>
      <c r="BQ241" t="s">
        <v>937</v>
      </c>
    </row>
    <row r="242" spans="1:69" s="5" customFormat="1" ht="215.1" customHeight="1" x14ac:dyDescent="0.25">
      <c r="A242" t="s">
        <v>282</v>
      </c>
      <c r="B242"/>
      <c r="C242"/>
      <c r="D242"/>
      <c r="E242"/>
      <c r="F242" s="5" t="s">
        <v>283</v>
      </c>
      <c r="G242" s="5" t="s">
        <v>283</v>
      </c>
      <c r="H242" s="5" t="s">
        <v>938</v>
      </c>
      <c r="I242" s="5" t="s">
        <v>939</v>
      </c>
      <c r="J242" s="5" t="s">
        <v>286</v>
      </c>
      <c r="K242" s="5" t="s">
        <v>287</v>
      </c>
      <c r="L242" s="5" t="s">
        <v>351</v>
      </c>
      <c r="M242" s="5" t="s">
        <v>454</v>
      </c>
      <c r="N242" s="5" t="s">
        <v>936</v>
      </c>
      <c r="O242" s="5" t="s">
        <v>456</v>
      </c>
      <c r="P242" s="5" t="s">
        <v>330</v>
      </c>
      <c r="Q242" s="5" t="s">
        <v>292</v>
      </c>
      <c r="R242" s="5" t="s">
        <v>293</v>
      </c>
      <c r="T242" s="14" t="s">
        <v>294</v>
      </c>
      <c r="V242" s="5" t="s">
        <v>295</v>
      </c>
      <c r="X242" s="5">
        <v>0</v>
      </c>
      <c r="Z242" s="5" t="s">
        <v>30</v>
      </c>
      <c r="AB242" s="5">
        <v>1</v>
      </c>
      <c r="AC242" s="5">
        <v>1</v>
      </c>
      <c r="AF242" s="5">
        <v>1</v>
      </c>
      <c r="BH242" s="5">
        <f t="shared" si="9"/>
        <v>3</v>
      </c>
      <c r="BI242" s="6">
        <v>500</v>
      </c>
      <c r="BJ242" s="6">
        <f t="shared" si="10"/>
        <v>1500</v>
      </c>
      <c r="BK242" s="6">
        <v>1200</v>
      </c>
      <c r="BL242" s="6">
        <f t="shared" si="11"/>
        <v>3600</v>
      </c>
      <c r="BM242" s="5" t="s">
        <v>296</v>
      </c>
      <c r="BO242" s="5" t="s">
        <v>459</v>
      </c>
      <c r="BP242" s="5" t="s">
        <v>298</v>
      </c>
      <c r="BQ242" s="5" t="s">
        <v>937</v>
      </c>
    </row>
    <row r="243" spans="1:69" x14ac:dyDescent="0.25">
      <c r="F243" t="s">
        <v>283</v>
      </c>
      <c r="G243" t="s">
        <v>283</v>
      </c>
      <c r="H243" t="s">
        <v>938</v>
      </c>
      <c r="I243" t="s">
        <v>939</v>
      </c>
      <c r="J243" s="5" t="s">
        <v>286</v>
      </c>
      <c r="K243" t="s">
        <v>287</v>
      </c>
      <c r="L243" t="s">
        <v>351</v>
      </c>
      <c r="M243" t="s">
        <v>454</v>
      </c>
      <c r="N243" t="s">
        <v>936</v>
      </c>
      <c r="O243" t="s">
        <v>456</v>
      </c>
      <c r="P243" t="s">
        <v>330</v>
      </c>
      <c r="Q243" t="s">
        <v>292</v>
      </c>
      <c r="R243" t="s">
        <v>293</v>
      </c>
      <c r="T243" s="13" t="s">
        <v>294</v>
      </c>
      <c r="V243" t="s">
        <v>295</v>
      </c>
      <c r="X243">
        <v>0</v>
      </c>
      <c r="Z243" t="s">
        <v>30</v>
      </c>
      <c r="AB243" s="2">
        <v>0</v>
      </c>
      <c r="AC243" s="2">
        <v>0</v>
      </c>
      <c r="AF243" s="2">
        <v>0</v>
      </c>
      <c r="BH243">
        <f t="shared" si="9"/>
        <v>0</v>
      </c>
      <c r="BI243" s="4">
        <v>500</v>
      </c>
      <c r="BJ243" s="4">
        <f t="shared" si="10"/>
        <v>0</v>
      </c>
      <c r="BK243" s="4">
        <v>1200</v>
      </c>
      <c r="BL243" s="4">
        <f t="shared" si="11"/>
        <v>0</v>
      </c>
      <c r="BM243" t="s">
        <v>296</v>
      </c>
      <c r="BO243" t="s">
        <v>459</v>
      </c>
      <c r="BP243" t="s">
        <v>300</v>
      </c>
      <c r="BQ243" t="s">
        <v>937</v>
      </c>
    </row>
    <row r="244" spans="1:69" s="5" customFormat="1" ht="215.1" customHeight="1" x14ac:dyDescent="0.25">
      <c r="A244" t="s">
        <v>282</v>
      </c>
      <c r="B244"/>
      <c r="C244"/>
      <c r="D244"/>
      <c r="E244"/>
      <c r="F244" s="5" t="s">
        <v>283</v>
      </c>
      <c r="G244" s="5" t="s">
        <v>283</v>
      </c>
      <c r="H244" s="5" t="s">
        <v>940</v>
      </c>
      <c r="I244" s="5" t="s">
        <v>941</v>
      </c>
      <c r="J244" s="5" t="s">
        <v>286</v>
      </c>
      <c r="K244" s="5" t="s">
        <v>287</v>
      </c>
      <c r="L244" s="5" t="s">
        <v>381</v>
      </c>
      <c r="M244" s="5" t="s">
        <v>381</v>
      </c>
      <c r="N244" s="5" t="s">
        <v>942</v>
      </c>
      <c r="O244" s="5" t="s">
        <v>434</v>
      </c>
      <c r="P244" s="5" t="s">
        <v>305</v>
      </c>
      <c r="Q244" s="5" t="s">
        <v>321</v>
      </c>
      <c r="R244" s="5" t="s">
        <v>943</v>
      </c>
      <c r="T244" s="14" t="s">
        <v>944</v>
      </c>
      <c r="V244" s="5" t="s">
        <v>309</v>
      </c>
      <c r="X244" s="5">
        <v>0</v>
      </c>
      <c r="Z244" s="5" t="s">
        <v>30</v>
      </c>
      <c r="AA244" s="5">
        <v>1</v>
      </c>
      <c r="AD244" s="5">
        <v>1</v>
      </c>
      <c r="AF244" s="5">
        <v>1</v>
      </c>
      <c r="AG244" s="5">
        <v>3</v>
      </c>
      <c r="AH244" s="5">
        <v>1</v>
      </c>
      <c r="AI244" s="5">
        <v>1</v>
      </c>
      <c r="AM244" s="5">
        <v>3</v>
      </c>
      <c r="BH244" s="5">
        <f t="shared" si="9"/>
        <v>11</v>
      </c>
      <c r="BI244" s="6">
        <v>300</v>
      </c>
      <c r="BJ244" s="6">
        <f t="shared" si="10"/>
        <v>3300</v>
      </c>
      <c r="BK244" s="6">
        <v>720</v>
      </c>
      <c r="BL244" s="6">
        <f t="shared" si="11"/>
        <v>7920</v>
      </c>
      <c r="BM244" s="5" t="s">
        <v>296</v>
      </c>
      <c r="BO244" s="5" t="s">
        <v>310</v>
      </c>
      <c r="BP244" s="5" t="s">
        <v>298</v>
      </c>
      <c r="BQ244" s="5" t="s">
        <v>945</v>
      </c>
    </row>
    <row r="245" spans="1:69" x14ac:dyDescent="0.25">
      <c r="F245" t="s">
        <v>283</v>
      </c>
      <c r="G245" t="s">
        <v>283</v>
      </c>
      <c r="H245" t="s">
        <v>940</v>
      </c>
      <c r="I245" t="s">
        <v>941</v>
      </c>
      <c r="J245" s="5" t="s">
        <v>286</v>
      </c>
      <c r="K245" t="s">
        <v>287</v>
      </c>
      <c r="L245" t="s">
        <v>381</v>
      </c>
      <c r="M245" t="s">
        <v>381</v>
      </c>
      <c r="N245" t="s">
        <v>942</v>
      </c>
      <c r="O245" t="s">
        <v>434</v>
      </c>
      <c r="P245" t="s">
        <v>305</v>
      </c>
      <c r="Q245" t="s">
        <v>321</v>
      </c>
      <c r="R245" t="s">
        <v>943</v>
      </c>
      <c r="T245" s="13" t="s">
        <v>944</v>
      </c>
      <c r="V245" t="s">
        <v>309</v>
      </c>
      <c r="X245">
        <v>0</v>
      </c>
      <c r="Z245" t="s">
        <v>30</v>
      </c>
      <c r="AA245" s="2">
        <v>0</v>
      </c>
      <c r="AD245" s="2">
        <v>0</v>
      </c>
      <c r="AF245" s="2">
        <v>0</v>
      </c>
      <c r="AG245" s="2">
        <v>0</v>
      </c>
      <c r="AH245" s="2">
        <v>0</v>
      </c>
      <c r="AI245" s="2">
        <v>0</v>
      </c>
      <c r="AM245" s="2">
        <v>0</v>
      </c>
      <c r="BH245">
        <f t="shared" si="9"/>
        <v>0</v>
      </c>
      <c r="BI245" s="4">
        <v>300</v>
      </c>
      <c r="BJ245" s="4">
        <f t="shared" si="10"/>
        <v>0</v>
      </c>
      <c r="BK245" s="4">
        <v>720</v>
      </c>
      <c r="BL245" s="4">
        <f t="shared" si="11"/>
        <v>0</v>
      </c>
      <c r="BM245" t="s">
        <v>296</v>
      </c>
      <c r="BO245" t="s">
        <v>310</v>
      </c>
      <c r="BP245" t="s">
        <v>300</v>
      </c>
      <c r="BQ245" t="s">
        <v>945</v>
      </c>
    </row>
    <row r="246" spans="1:69" s="5" customFormat="1" ht="215.1" customHeight="1" x14ac:dyDescent="0.25">
      <c r="A246" t="s">
        <v>282</v>
      </c>
      <c r="B246"/>
      <c r="C246"/>
      <c r="D246"/>
      <c r="E246"/>
      <c r="F246" s="5" t="s">
        <v>283</v>
      </c>
      <c r="G246" s="5" t="s">
        <v>283</v>
      </c>
      <c r="H246" s="5" t="s">
        <v>946</v>
      </c>
      <c r="I246" s="5" t="s">
        <v>947</v>
      </c>
      <c r="J246" s="5" t="s">
        <v>286</v>
      </c>
      <c r="K246" s="5" t="s">
        <v>287</v>
      </c>
      <c r="L246" s="5" t="s">
        <v>381</v>
      </c>
      <c r="M246" s="5" t="s">
        <v>381</v>
      </c>
      <c r="N246" s="5" t="s">
        <v>948</v>
      </c>
      <c r="O246" s="5" t="s">
        <v>290</v>
      </c>
      <c r="P246" s="5" t="s">
        <v>330</v>
      </c>
      <c r="Q246" s="5" t="s">
        <v>292</v>
      </c>
      <c r="R246" s="5" t="s">
        <v>949</v>
      </c>
      <c r="T246" s="14" t="s">
        <v>950</v>
      </c>
      <c r="V246" s="5" t="s">
        <v>295</v>
      </c>
      <c r="X246" s="5">
        <v>0</v>
      </c>
      <c r="Z246" s="5" t="s">
        <v>30</v>
      </c>
      <c r="AG246" s="5">
        <v>1</v>
      </c>
      <c r="AK246" s="5">
        <v>1</v>
      </c>
      <c r="BH246" s="5">
        <f t="shared" si="9"/>
        <v>2</v>
      </c>
      <c r="BI246" s="6">
        <v>383</v>
      </c>
      <c r="BJ246" s="6">
        <f t="shared" si="10"/>
        <v>766</v>
      </c>
      <c r="BK246" s="6">
        <v>920</v>
      </c>
      <c r="BL246" s="6">
        <f t="shared" si="11"/>
        <v>1840</v>
      </c>
      <c r="BM246" s="5" t="s">
        <v>296</v>
      </c>
      <c r="BO246" s="5" t="s">
        <v>297</v>
      </c>
      <c r="BP246" s="5" t="s">
        <v>298</v>
      </c>
      <c r="BQ246" s="5" t="s">
        <v>951</v>
      </c>
    </row>
    <row r="247" spans="1:69" ht="45" x14ac:dyDescent="0.25">
      <c r="F247" t="s">
        <v>283</v>
      </c>
      <c r="G247" t="s">
        <v>283</v>
      </c>
      <c r="H247" t="s">
        <v>946</v>
      </c>
      <c r="I247" t="s">
        <v>947</v>
      </c>
      <c r="J247" s="5" t="s">
        <v>286</v>
      </c>
      <c r="K247" t="s">
        <v>287</v>
      </c>
      <c r="L247" t="s">
        <v>381</v>
      </c>
      <c r="M247" t="s">
        <v>381</v>
      </c>
      <c r="N247" t="s">
        <v>948</v>
      </c>
      <c r="O247" t="s">
        <v>290</v>
      </c>
      <c r="P247" t="s">
        <v>330</v>
      </c>
      <c r="Q247" t="s">
        <v>292</v>
      </c>
      <c r="R247" t="s">
        <v>949</v>
      </c>
      <c r="T247" s="13" t="s">
        <v>950</v>
      </c>
      <c r="V247" t="s">
        <v>295</v>
      </c>
      <c r="X247">
        <v>0</v>
      </c>
      <c r="Z247" t="s">
        <v>30</v>
      </c>
      <c r="AG247" s="2">
        <v>0</v>
      </c>
      <c r="AK247" s="2">
        <v>0</v>
      </c>
      <c r="BH247">
        <f t="shared" si="9"/>
        <v>0</v>
      </c>
      <c r="BI247" s="4">
        <v>383</v>
      </c>
      <c r="BJ247" s="4">
        <f t="shared" si="10"/>
        <v>0</v>
      </c>
      <c r="BK247" s="4">
        <v>920</v>
      </c>
      <c r="BL247" s="4">
        <f t="shared" si="11"/>
        <v>0</v>
      </c>
      <c r="BM247" t="s">
        <v>296</v>
      </c>
      <c r="BO247" t="s">
        <v>297</v>
      </c>
      <c r="BP247" t="s">
        <v>300</v>
      </c>
      <c r="BQ247" t="s">
        <v>951</v>
      </c>
    </row>
    <row r="248" spans="1:69" s="5" customFormat="1" ht="215.1" customHeight="1" x14ac:dyDescent="0.25">
      <c r="A248" t="s">
        <v>282</v>
      </c>
      <c r="B248"/>
      <c r="C248"/>
      <c r="D248"/>
      <c r="E248"/>
      <c r="F248" s="5" t="s">
        <v>283</v>
      </c>
      <c r="G248" s="5" t="s">
        <v>283</v>
      </c>
      <c r="H248" s="5" t="s">
        <v>952</v>
      </c>
      <c r="I248" s="5" t="s">
        <v>953</v>
      </c>
      <c r="J248" s="5" t="s">
        <v>286</v>
      </c>
      <c r="K248" s="5" t="s">
        <v>287</v>
      </c>
      <c r="L248" s="5" t="s">
        <v>287</v>
      </c>
      <c r="M248" s="5" t="s">
        <v>288</v>
      </c>
      <c r="N248" s="5" t="s">
        <v>954</v>
      </c>
      <c r="O248" s="5" t="s">
        <v>290</v>
      </c>
      <c r="P248" s="5" t="s">
        <v>955</v>
      </c>
      <c r="Q248" s="5" t="s">
        <v>292</v>
      </c>
      <c r="R248" s="5" t="s">
        <v>762</v>
      </c>
      <c r="T248" s="14" t="s">
        <v>763</v>
      </c>
      <c r="V248" s="5" t="s">
        <v>295</v>
      </c>
      <c r="X248" s="5">
        <v>0</v>
      </c>
      <c r="Z248" s="5" t="s">
        <v>30</v>
      </c>
      <c r="AC248" s="5">
        <v>1</v>
      </c>
      <c r="AG248" s="5">
        <v>4</v>
      </c>
      <c r="AK248" s="5">
        <v>1</v>
      </c>
      <c r="BH248" s="5">
        <f t="shared" si="9"/>
        <v>6</v>
      </c>
      <c r="BI248" s="6">
        <v>370</v>
      </c>
      <c r="BJ248" s="6">
        <f t="shared" si="10"/>
        <v>2220</v>
      </c>
      <c r="BK248" s="6">
        <v>890</v>
      </c>
      <c r="BL248" s="6">
        <f t="shared" si="11"/>
        <v>5340</v>
      </c>
      <c r="BM248" s="5" t="s">
        <v>296</v>
      </c>
      <c r="BO248" s="5" t="s">
        <v>297</v>
      </c>
      <c r="BP248" s="5" t="s">
        <v>298</v>
      </c>
      <c r="BQ248" s="5" t="s">
        <v>956</v>
      </c>
    </row>
    <row r="249" spans="1:69" ht="30" x14ac:dyDescent="0.25">
      <c r="F249" t="s">
        <v>283</v>
      </c>
      <c r="G249" t="s">
        <v>283</v>
      </c>
      <c r="H249" t="s">
        <v>952</v>
      </c>
      <c r="I249" t="s">
        <v>953</v>
      </c>
      <c r="J249" s="5" t="s">
        <v>286</v>
      </c>
      <c r="K249" t="s">
        <v>287</v>
      </c>
      <c r="L249" t="s">
        <v>287</v>
      </c>
      <c r="M249" t="s">
        <v>288</v>
      </c>
      <c r="N249" t="s">
        <v>954</v>
      </c>
      <c r="O249" t="s">
        <v>290</v>
      </c>
      <c r="P249" t="s">
        <v>955</v>
      </c>
      <c r="Q249" t="s">
        <v>292</v>
      </c>
      <c r="R249" t="s">
        <v>762</v>
      </c>
      <c r="T249" s="13" t="s">
        <v>763</v>
      </c>
      <c r="V249" t="s">
        <v>295</v>
      </c>
      <c r="X249">
        <v>0</v>
      </c>
      <c r="Z249" t="s">
        <v>30</v>
      </c>
      <c r="AC249" s="2">
        <v>0</v>
      </c>
      <c r="AG249" s="2">
        <v>0</v>
      </c>
      <c r="AK249" s="2">
        <v>0</v>
      </c>
      <c r="BH249">
        <f t="shared" si="9"/>
        <v>0</v>
      </c>
      <c r="BI249" s="4">
        <v>370</v>
      </c>
      <c r="BJ249" s="4">
        <f t="shared" si="10"/>
        <v>0</v>
      </c>
      <c r="BK249" s="4">
        <v>890</v>
      </c>
      <c r="BL249" s="4">
        <f t="shared" si="11"/>
        <v>0</v>
      </c>
      <c r="BM249" t="s">
        <v>296</v>
      </c>
      <c r="BO249" t="s">
        <v>297</v>
      </c>
      <c r="BP249" t="s">
        <v>300</v>
      </c>
      <c r="BQ249" t="s">
        <v>956</v>
      </c>
    </row>
    <row r="250" spans="1:69" s="5" customFormat="1" ht="215.1" customHeight="1" x14ac:dyDescent="0.25">
      <c r="A250" t="s">
        <v>282</v>
      </c>
      <c r="B250"/>
      <c r="C250"/>
      <c r="D250"/>
      <c r="E250"/>
      <c r="F250" s="5" t="s">
        <v>283</v>
      </c>
      <c r="G250" s="5" t="s">
        <v>283</v>
      </c>
      <c r="H250" s="5" t="s">
        <v>957</v>
      </c>
      <c r="I250" s="5" t="s">
        <v>958</v>
      </c>
      <c r="J250" s="5" t="s">
        <v>286</v>
      </c>
      <c r="K250" s="5" t="s">
        <v>287</v>
      </c>
      <c r="L250" s="5" t="s">
        <v>287</v>
      </c>
      <c r="M250" s="5" t="s">
        <v>288</v>
      </c>
      <c r="N250" s="5" t="s">
        <v>959</v>
      </c>
      <c r="O250" s="5" t="s">
        <v>290</v>
      </c>
      <c r="P250" s="5" t="s">
        <v>363</v>
      </c>
      <c r="Q250" s="5" t="s">
        <v>292</v>
      </c>
      <c r="R250" s="5" t="s">
        <v>293</v>
      </c>
      <c r="T250" s="14" t="s">
        <v>294</v>
      </c>
      <c r="V250" s="5" t="s">
        <v>295</v>
      </c>
      <c r="X250" s="5">
        <v>0</v>
      </c>
      <c r="Z250" s="5" t="s">
        <v>30</v>
      </c>
      <c r="AG250" s="5">
        <v>1</v>
      </c>
      <c r="AK250" s="5">
        <v>1</v>
      </c>
      <c r="BH250" s="5">
        <f t="shared" si="9"/>
        <v>2</v>
      </c>
      <c r="BI250" s="6">
        <v>195</v>
      </c>
      <c r="BJ250" s="6">
        <f t="shared" si="10"/>
        <v>390</v>
      </c>
      <c r="BK250" s="6">
        <v>470</v>
      </c>
      <c r="BL250" s="6">
        <f t="shared" si="11"/>
        <v>940</v>
      </c>
      <c r="BM250" s="5" t="s">
        <v>296</v>
      </c>
      <c r="BO250" s="5" t="s">
        <v>297</v>
      </c>
      <c r="BP250" s="5" t="s">
        <v>298</v>
      </c>
      <c r="BQ250" s="5" t="s">
        <v>960</v>
      </c>
    </row>
    <row r="251" spans="1:69" x14ac:dyDescent="0.25">
      <c r="F251" t="s">
        <v>283</v>
      </c>
      <c r="G251" t="s">
        <v>283</v>
      </c>
      <c r="H251" t="s">
        <v>957</v>
      </c>
      <c r="I251" t="s">
        <v>958</v>
      </c>
      <c r="J251" s="5" t="s">
        <v>286</v>
      </c>
      <c r="K251" t="s">
        <v>287</v>
      </c>
      <c r="L251" t="s">
        <v>287</v>
      </c>
      <c r="M251" t="s">
        <v>288</v>
      </c>
      <c r="N251" t="s">
        <v>959</v>
      </c>
      <c r="O251" t="s">
        <v>290</v>
      </c>
      <c r="P251" t="s">
        <v>363</v>
      </c>
      <c r="Q251" t="s">
        <v>292</v>
      </c>
      <c r="R251" t="s">
        <v>293</v>
      </c>
      <c r="T251" s="13" t="s">
        <v>294</v>
      </c>
      <c r="V251" t="s">
        <v>295</v>
      </c>
      <c r="X251">
        <v>0</v>
      </c>
      <c r="Z251" t="s">
        <v>30</v>
      </c>
      <c r="AG251" s="2">
        <v>0</v>
      </c>
      <c r="AK251" s="2">
        <v>0</v>
      </c>
      <c r="BH251">
        <f t="shared" si="9"/>
        <v>0</v>
      </c>
      <c r="BI251" s="4">
        <v>195</v>
      </c>
      <c r="BJ251" s="4">
        <f t="shared" si="10"/>
        <v>0</v>
      </c>
      <c r="BK251" s="4">
        <v>470</v>
      </c>
      <c r="BL251" s="4">
        <f t="shared" si="11"/>
        <v>0</v>
      </c>
      <c r="BM251" t="s">
        <v>296</v>
      </c>
      <c r="BO251" t="s">
        <v>297</v>
      </c>
      <c r="BP251" t="s">
        <v>300</v>
      </c>
      <c r="BQ251" t="s">
        <v>960</v>
      </c>
    </row>
    <row r="252" spans="1:69" s="5" customFormat="1" ht="215.1" customHeight="1" x14ac:dyDescent="0.25">
      <c r="A252" t="s">
        <v>282</v>
      </c>
      <c r="B252"/>
      <c r="C252"/>
      <c r="D252"/>
      <c r="E252"/>
      <c r="F252" s="5" t="s">
        <v>283</v>
      </c>
      <c r="G252" s="5" t="s">
        <v>283</v>
      </c>
      <c r="H252" s="5" t="s">
        <v>961</v>
      </c>
      <c r="I252" s="5" t="s">
        <v>962</v>
      </c>
      <c r="J252" s="5" t="s">
        <v>286</v>
      </c>
      <c r="K252" s="5" t="s">
        <v>287</v>
      </c>
      <c r="L252" s="5" t="s">
        <v>287</v>
      </c>
      <c r="M252" s="5" t="s">
        <v>288</v>
      </c>
      <c r="N252" s="5" t="s">
        <v>963</v>
      </c>
      <c r="O252" s="5" t="s">
        <v>290</v>
      </c>
      <c r="P252" s="5" t="s">
        <v>363</v>
      </c>
      <c r="Q252" s="5" t="s">
        <v>292</v>
      </c>
      <c r="R252" s="5" t="s">
        <v>964</v>
      </c>
      <c r="T252" s="14" t="s">
        <v>965</v>
      </c>
      <c r="V252" s="5" t="s">
        <v>295</v>
      </c>
      <c r="X252" s="5">
        <v>0</v>
      </c>
      <c r="Z252" s="5" t="s">
        <v>30</v>
      </c>
      <c r="AB252" s="5">
        <v>2</v>
      </c>
      <c r="AC252" s="5">
        <v>1</v>
      </c>
      <c r="AD252" s="5">
        <v>2</v>
      </c>
      <c r="AE252" s="5">
        <v>3</v>
      </c>
      <c r="AF252" s="5">
        <v>3</v>
      </c>
      <c r="AG252" s="5">
        <v>1</v>
      </c>
      <c r="AH252" s="5">
        <v>1</v>
      </c>
      <c r="AI252" s="5">
        <v>1</v>
      </c>
      <c r="BH252" s="5">
        <f t="shared" si="9"/>
        <v>14</v>
      </c>
      <c r="BI252" s="6">
        <v>258</v>
      </c>
      <c r="BJ252" s="6">
        <f t="shared" si="10"/>
        <v>3612</v>
      </c>
      <c r="BK252" s="6">
        <v>620</v>
      </c>
      <c r="BL252" s="6">
        <f t="shared" si="11"/>
        <v>8680</v>
      </c>
      <c r="BM252" s="5" t="s">
        <v>296</v>
      </c>
      <c r="BO252" s="5" t="s">
        <v>297</v>
      </c>
      <c r="BP252" s="5" t="s">
        <v>298</v>
      </c>
      <c r="BQ252" s="5" t="s">
        <v>966</v>
      </c>
    </row>
    <row r="253" spans="1:69" x14ac:dyDescent="0.25">
      <c r="F253" t="s">
        <v>283</v>
      </c>
      <c r="G253" t="s">
        <v>283</v>
      </c>
      <c r="H253" t="s">
        <v>961</v>
      </c>
      <c r="I253" t="s">
        <v>962</v>
      </c>
      <c r="J253" s="5" t="s">
        <v>286</v>
      </c>
      <c r="K253" t="s">
        <v>287</v>
      </c>
      <c r="L253" t="s">
        <v>287</v>
      </c>
      <c r="M253" t="s">
        <v>288</v>
      </c>
      <c r="N253" t="s">
        <v>963</v>
      </c>
      <c r="O253" t="s">
        <v>290</v>
      </c>
      <c r="P253" t="s">
        <v>363</v>
      </c>
      <c r="Q253" t="s">
        <v>292</v>
      </c>
      <c r="R253" t="s">
        <v>964</v>
      </c>
      <c r="T253" s="13" t="s">
        <v>965</v>
      </c>
      <c r="V253" t="s">
        <v>295</v>
      </c>
      <c r="X253">
        <v>0</v>
      </c>
      <c r="Z253" t="s">
        <v>30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BH253">
        <f t="shared" si="9"/>
        <v>0</v>
      </c>
      <c r="BI253" s="4">
        <v>258</v>
      </c>
      <c r="BJ253" s="4">
        <f t="shared" si="10"/>
        <v>0</v>
      </c>
      <c r="BK253" s="4">
        <v>620</v>
      </c>
      <c r="BL253" s="4">
        <f t="shared" si="11"/>
        <v>0</v>
      </c>
      <c r="BM253" t="s">
        <v>296</v>
      </c>
      <c r="BO253" t="s">
        <v>297</v>
      </c>
      <c r="BP253" t="s">
        <v>300</v>
      </c>
      <c r="BQ253" t="s">
        <v>966</v>
      </c>
    </row>
    <row r="254" spans="1:69" s="5" customFormat="1" ht="215.1" customHeight="1" x14ac:dyDescent="0.25">
      <c r="A254" t="s">
        <v>282</v>
      </c>
      <c r="B254"/>
      <c r="C254"/>
      <c r="D254"/>
      <c r="E254"/>
      <c r="F254" s="5" t="s">
        <v>283</v>
      </c>
      <c r="G254" s="5" t="s">
        <v>283</v>
      </c>
      <c r="H254" s="5" t="s">
        <v>967</v>
      </c>
      <c r="I254" s="5" t="s">
        <v>968</v>
      </c>
      <c r="J254" s="5" t="s">
        <v>286</v>
      </c>
      <c r="K254" s="5" t="s">
        <v>287</v>
      </c>
      <c r="L254" s="5" t="s">
        <v>287</v>
      </c>
      <c r="M254" s="5" t="s">
        <v>288</v>
      </c>
      <c r="N254" s="5" t="s">
        <v>969</v>
      </c>
      <c r="O254" s="5" t="s">
        <v>304</v>
      </c>
      <c r="P254" s="5" t="s">
        <v>305</v>
      </c>
      <c r="Q254" s="5" t="s">
        <v>321</v>
      </c>
      <c r="R254" s="5" t="s">
        <v>293</v>
      </c>
      <c r="T254" s="14" t="s">
        <v>294</v>
      </c>
      <c r="V254" s="5" t="s">
        <v>295</v>
      </c>
      <c r="X254" s="5">
        <v>0</v>
      </c>
      <c r="Z254" s="5" t="s">
        <v>30</v>
      </c>
      <c r="AD254" s="5">
        <v>1</v>
      </c>
      <c r="AE254" s="5">
        <v>1</v>
      </c>
      <c r="AF254" s="5">
        <v>1</v>
      </c>
      <c r="AG254" s="5">
        <v>1</v>
      </c>
      <c r="AH254" s="5">
        <v>1</v>
      </c>
      <c r="BH254" s="5">
        <f t="shared" si="9"/>
        <v>5</v>
      </c>
      <c r="BI254" s="6">
        <v>750</v>
      </c>
      <c r="BJ254" s="6">
        <f t="shared" si="10"/>
        <v>3750</v>
      </c>
      <c r="BK254" s="6">
        <v>1800</v>
      </c>
      <c r="BL254" s="6">
        <f t="shared" si="11"/>
        <v>9000</v>
      </c>
      <c r="BM254" s="5" t="s">
        <v>296</v>
      </c>
      <c r="BO254" s="5" t="s">
        <v>310</v>
      </c>
      <c r="BP254" s="5" t="s">
        <v>298</v>
      </c>
      <c r="BQ254" s="5" t="s">
        <v>970</v>
      </c>
    </row>
    <row r="255" spans="1:69" x14ac:dyDescent="0.25">
      <c r="F255" t="s">
        <v>283</v>
      </c>
      <c r="G255" t="s">
        <v>283</v>
      </c>
      <c r="H255" t="s">
        <v>967</v>
      </c>
      <c r="I255" t="s">
        <v>968</v>
      </c>
      <c r="J255" s="5" t="s">
        <v>286</v>
      </c>
      <c r="K255" t="s">
        <v>287</v>
      </c>
      <c r="L255" t="s">
        <v>287</v>
      </c>
      <c r="M255" t="s">
        <v>288</v>
      </c>
      <c r="N255" t="s">
        <v>969</v>
      </c>
      <c r="O255" t="s">
        <v>304</v>
      </c>
      <c r="P255" t="s">
        <v>305</v>
      </c>
      <c r="Q255" t="s">
        <v>321</v>
      </c>
      <c r="R255" t="s">
        <v>293</v>
      </c>
      <c r="T255" s="13" t="s">
        <v>294</v>
      </c>
      <c r="V255" t="s">
        <v>295</v>
      </c>
      <c r="X255">
        <v>0</v>
      </c>
      <c r="Z255" t="s">
        <v>30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BH255">
        <f t="shared" si="9"/>
        <v>0</v>
      </c>
      <c r="BI255" s="4">
        <v>750</v>
      </c>
      <c r="BJ255" s="4">
        <f t="shared" si="10"/>
        <v>0</v>
      </c>
      <c r="BK255" s="4">
        <v>1800</v>
      </c>
      <c r="BL255" s="4">
        <f t="shared" si="11"/>
        <v>0</v>
      </c>
      <c r="BM255" t="s">
        <v>296</v>
      </c>
      <c r="BO255" t="s">
        <v>310</v>
      </c>
      <c r="BP255" t="s">
        <v>300</v>
      </c>
      <c r="BQ255" t="s">
        <v>970</v>
      </c>
    </row>
    <row r="256" spans="1:69" s="5" customFormat="1" ht="215.1" customHeight="1" x14ac:dyDescent="0.25">
      <c r="A256" t="s">
        <v>282</v>
      </c>
      <c r="B256"/>
      <c r="C256"/>
      <c r="D256"/>
      <c r="E256"/>
      <c r="F256" s="5" t="s">
        <v>283</v>
      </c>
      <c r="G256" s="5" t="s">
        <v>283</v>
      </c>
      <c r="H256" s="5" t="s">
        <v>971</v>
      </c>
      <c r="I256" s="5" t="s">
        <v>972</v>
      </c>
      <c r="J256" s="5" t="s">
        <v>286</v>
      </c>
      <c r="K256" s="5" t="s">
        <v>287</v>
      </c>
      <c r="L256" s="5" t="s">
        <v>287</v>
      </c>
      <c r="M256" s="5" t="s">
        <v>973</v>
      </c>
      <c r="N256" s="5" t="s">
        <v>974</v>
      </c>
      <c r="O256" s="5" t="s">
        <v>290</v>
      </c>
      <c r="P256" s="5" t="s">
        <v>975</v>
      </c>
      <c r="Q256" s="5" t="s">
        <v>292</v>
      </c>
      <c r="R256" s="5" t="s">
        <v>293</v>
      </c>
      <c r="T256" s="14" t="s">
        <v>294</v>
      </c>
      <c r="V256" s="5" t="s">
        <v>309</v>
      </c>
      <c r="X256" s="5">
        <v>0</v>
      </c>
      <c r="Z256" s="5" t="s">
        <v>30</v>
      </c>
      <c r="AD256" s="5">
        <v>1</v>
      </c>
      <c r="AE256" s="5">
        <v>1</v>
      </c>
      <c r="AG256" s="5">
        <v>1</v>
      </c>
      <c r="AI256" s="5">
        <v>1</v>
      </c>
      <c r="AL256" s="5">
        <v>1</v>
      </c>
      <c r="BH256" s="5">
        <f t="shared" si="9"/>
        <v>5</v>
      </c>
      <c r="BI256" s="6">
        <v>500</v>
      </c>
      <c r="BJ256" s="6">
        <f t="shared" si="10"/>
        <v>2500</v>
      </c>
      <c r="BK256" s="6">
        <v>1200</v>
      </c>
      <c r="BL256" s="6">
        <f t="shared" si="11"/>
        <v>6000</v>
      </c>
      <c r="BM256" s="5" t="s">
        <v>296</v>
      </c>
      <c r="BO256" s="5" t="s">
        <v>297</v>
      </c>
      <c r="BP256" s="5" t="s">
        <v>298</v>
      </c>
      <c r="BQ256" s="5" t="s">
        <v>976</v>
      </c>
    </row>
    <row r="257" spans="1:69" x14ac:dyDescent="0.25">
      <c r="F257" t="s">
        <v>283</v>
      </c>
      <c r="G257" t="s">
        <v>283</v>
      </c>
      <c r="H257" t="s">
        <v>971</v>
      </c>
      <c r="I257" t="s">
        <v>972</v>
      </c>
      <c r="J257" s="5" t="s">
        <v>286</v>
      </c>
      <c r="K257" t="s">
        <v>287</v>
      </c>
      <c r="L257" t="s">
        <v>287</v>
      </c>
      <c r="M257" t="s">
        <v>973</v>
      </c>
      <c r="N257" t="s">
        <v>974</v>
      </c>
      <c r="O257" t="s">
        <v>290</v>
      </c>
      <c r="P257" t="s">
        <v>975</v>
      </c>
      <c r="Q257" t="s">
        <v>292</v>
      </c>
      <c r="R257" t="s">
        <v>293</v>
      </c>
      <c r="T257" s="13" t="s">
        <v>294</v>
      </c>
      <c r="V257" t="s">
        <v>309</v>
      </c>
      <c r="X257">
        <v>0</v>
      </c>
      <c r="Z257" t="s">
        <v>30</v>
      </c>
      <c r="AD257" s="2">
        <v>0</v>
      </c>
      <c r="AE257" s="2">
        <v>0</v>
      </c>
      <c r="AG257" s="2">
        <v>0</v>
      </c>
      <c r="AI257" s="2">
        <v>0</v>
      </c>
      <c r="AL257" s="2">
        <v>0</v>
      </c>
      <c r="BH257">
        <f t="shared" si="9"/>
        <v>0</v>
      </c>
      <c r="BI257" s="4">
        <v>500</v>
      </c>
      <c r="BJ257" s="4">
        <f t="shared" si="10"/>
        <v>0</v>
      </c>
      <c r="BK257" s="4">
        <v>1200</v>
      </c>
      <c r="BL257" s="4">
        <f t="shared" si="11"/>
        <v>0</v>
      </c>
      <c r="BM257" t="s">
        <v>296</v>
      </c>
      <c r="BO257" t="s">
        <v>297</v>
      </c>
      <c r="BP257" t="s">
        <v>300</v>
      </c>
      <c r="BQ257" t="s">
        <v>976</v>
      </c>
    </row>
    <row r="258" spans="1:69" s="5" customFormat="1" ht="215.1" customHeight="1" x14ac:dyDescent="0.25">
      <c r="A258"/>
      <c r="B258"/>
      <c r="C258"/>
      <c r="D258"/>
      <c r="E258"/>
      <c r="F258" s="5" t="s">
        <v>283</v>
      </c>
      <c r="G258" s="5" t="s">
        <v>283</v>
      </c>
      <c r="H258" s="5" t="s">
        <v>977</v>
      </c>
      <c r="I258" s="5" t="s">
        <v>978</v>
      </c>
      <c r="J258" s="5" t="s">
        <v>286</v>
      </c>
      <c r="K258" s="5" t="s">
        <v>287</v>
      </c>
      <c r="L258" s="5" t="s">
        <v>381</v>
      </c>
      <c r="M258" s="5" t="s">
        <v>382</v>
      </c>
      <c r="N258" s="5" t="s">
        <v>979</v>
      </c>
      <c r="O258" s="5" t="s">
        <v>290</v>
      </c>
      <c r="P258" s="5" t="s">
        <v>385</v>
      </c>
      <c r="Q258" s="5" t="s">
        <v>292</v>
      </c>
      <c r="R258" s="5" t="s">
        <v>293</v>
      </c>
      <c r="T258" s="14" t="s">
        <v>294</v>
      </c>
      <c r="V258" s="5" t="s">
        <v>309</v>
      </c>
      <c r="X258" s="5">
        <v>0</v>
      </c>
      <c r="Z258" s="5" t="s">
        <v>30</v>
      </c>
      <c r="AA258" s="5">
        <v>1</v>
      </c>
      <c r="AC258" s="5">
        <v>1</v>
      </c>
      <c r="AE258" s="5">
        <v>14</v>
      </c>
      <c r="AF258" s="5">
        <v>1</v>
      </c>
      <c r="AG258" s="5">
        <v>2</v>
      </c>
      <c r="BH258" s="5">
        <f t="shared" si="9"/>
        <v>19</v>
      </c>
      <c r="BI258" s="6">
        <v>204</v>
      </c>
      <c r="BJ258" s="6">
        <f t="shared" si="10"/>
        <v>3876</v>
      </c>
      <c r="BK258" s="6">
        <v>490</v>
      </c>
      <c r="BL258" s="6">
        <f t="shared" si="11"/>
        <v>9310</v>
      </c>
      <c r="BM258" s="5" t="s">
        <v>296</v>
      </c>
      <c r="BO258" s="5" t="s">
        <v>297</v>
      </c>
      <c r="BP258" s="5" t="s">
        <v>298</v>
      </c>
      <c r="BQ258" s="5" t="s">
        <v>980</v>
      </c>
    </row>
    <row r="259" spans="1:69" x14ac:dyDescent="0.25">
      <c r="F259" t="s">
        <v>283</v>
      </c>
      <c r="G259" t="s">
        <v>283</v>
      </c>
      <c r="H259" t="s">
        <v>977</v>
      </c>
      <c r="I259" t="s">
        <v>978</v>
      </c>
      <c r="J259" s="5" t="s">
        <v>286</v>
      </c>
      <c r="K259" t="s">
        <v>287</v>
      </c>
      <c r="L259" t="s">
        <v>381</v>
      </c>
      <c r="M259" t="s">
        <v>382</v>
      </c>
      <c r="N259" t="s">
        <v>979</v>
      </c>
      <c r="O259" t="s">
        <v>290</v>
      </c>
      <c r="P259" t="s">
        <v>385</v>
      </c>
      <c r="Q259" t="s">
        <v>292</v>
      </c>
      <c r="R259" t="s">
        <v>293</v>
      </c>
      <c r="T259" s="13" t="s">
        <v>294</v>
      </c>
      <c r="V259" t="s">
        <v>309</v>
      </c>
      <c r="X259">
        <v>0</v>
      </c>
      <c r="Z259" t="s">
        <v>30</v>
      </c>
      <c r="AA259" s="2">
        <v>0</v>
      </c>
      <c r="AC259" s="2">
        <v>0</v>
      </c>
      <c r="AE259" s="2">
        <v>0</v>
      </c>
      <c r="AF259" s="2">
        <v>0</v>
      </c>
      <c r="AG259" s="2">
        <v>0</v>
      </c>
      <c r="BH259">
        <f t="shared" si="9"/>
        <v>0</v>
      </c>
      <c r="BI259" s="4">
        <v>204</v>
      </c>
      <c r="BJ259" s="4">
        <f t="shared" si="10"/>
        <v>0</v>
      </c>
      <c r="BK259" s="4">
        <v>490</v>
      </c>
      <c r="BL259" s="4">
        <f t="shared" si="11"/>
        <v>0</v>
      </c>
      <c r="BM259" t="s">
        <v>296</v>
      </c>
      <c r="BO259" t="s">
        <v>297</v>
      </c>
      <c r="BP259" t="s">
        <v>300</v>
      </c>
      <c r="BQ259" t="s">
        <v>980</v>
      </c>
    </row>
    <row r="260" spans="1:69" s="5" customFormat="1" ht="215.1" customHeight="1" x14ac:dyDescent="0.25">
      <c r="A260"/>
      <c r="B260"/>
      <c r="C260"/>
      <c r="D260"/>
      <c r="E260"/>
      <c r="F260" s="5" t="s">
        <v>283</v>
      </c>
      <c r="G260" s="5" t="s">
        <v>283</v>
      </c>
      <c r="H260" s="5" t="s">
        <v>981</v>
      </c>
      <c r="I260" s="5" t="s">
        <v>982</v>
      </c>
      <c r="J260" s="5" t="s">
        <v>286</v>
      </c>
      <c r="K260" s="5" t="s">
        <v>287</v>
      </c>
      <c r="L260" s="5" t="s">
        <v>381</v>
      </c>
      <c r="M260" s="5" t="s">
        <v>382</v>
      </c>
      <c r="N260" s="5" t="s">
        <v>979</v>
      </c>
      <c r="O260" s="5" t="s">
        <v>290</v>
      </c>
      <c r="P260" s="5" t="s">
        <v>385</v>
      </c>
      <c r="Q260" s="5" t="s">
        <v>292</v>
      </c>
      <c r="R260" s="5" t="s">
        <v>983</v>
      </c>
      <c r="T260" s="14" t="s">
        <v>984</v>
      </c>
      <c r="V260" s="5" t="s">
        <v>309</v>
      </c>
      <c r="X260" s="5">
        <v>0</v>
      </c>
      <c r="Z260" s="5" t="s">
        <v>30</v>
      </c>
      <c r="AA260" s="5">
        <v>2</v>
      </c>
      <c r="AB260" s="5">
        <v>2</v>
      </c>
      <c r="AC260" s="5">
        <v>2</v>
      </c>
      <c r="AD260" s="5">
        <v>2</v>
      </c>
      <c r="AE260" s="5">
        <v>2</v>
      </c>
      <c r="AF260" s="5">
        <v>6</v>
      </c>
      <c r="AG260" s="5">
        <v>4</v>
      </c>
      <c r="BH260" s="5">
        <f t="shared" si="9"/>
        <v>20</v>
      </c>
      <c r="BI260" s="6">
        <v>204</v>
      </c>
      <c r="BJ260" s="6">
        <f t="shared" si="10"/>
        <v>4080</v>
      </c>
      <c r="BK260" s="6">
        <v>490</v>
      </c>
      <c r="BL260" s="6">
        <f t="shared" si="11"/>
        <v>9800</v>
      </c>
      <c r="BM260" s="5" t="s">
        <v>296</v>
      </c>
      <c r="BO260" s="5" t="s">
        <v>297</v>
      </c>
      <c r="BP260" s="5" t="s">
        <v>298</v>
      </c>
      <c r="BQ260" s="5" t="s">
        <v>980</v>
      </c>
    </row>
    <row r="261" spans="1:69" x14ac:dyDescent="0.25">
      <c r="F261" t="s">
        <v>283</v>
      </c>
      <c r="G261" t="s">
        <v>283</v>
      </c>
      <c r="H261" t="s">
        <v>981</v>
      </c>
      <c r="I261" t="s">
        <v>982</v>
      </c>
      <c r="J261" s="5" t="s">
        <v>286</v>
      </c>
      <c r="K261" t="s">
        <v>287</v>
      </c>
      <c r="L261" t="s">
        <v>381</v>
      </c>
      <c r="M261" t="s">
        <v>382</v>
      </c>
      <c r="N261" t="s">
        <v>979</v>
      </c>
      <c r="O261" t="s">
        <v>290</v>
      </c>
      <c r="P261" t="s">
        <v>385</v>
      </c>
      <c r="Q261" t="s">
        <v>292</v>
      </c>
      <c r="R261" t="s">
        <v>983</v>
      </c>
      <c r="T261" s="13" t="s">
        <v>984</v>
      </c>
      <c r="V261" t="s">
        <v>309</v>
      </c>
      <c r="X261">
        <v>0</v>
      </c>
      <c r="Z261" t="s">
        <v>30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BH261">
        <f t="shared" si="9"/>
        <v>0</v>
      </c>
      <c r="BI261" s="4">
        <v>204</v>
      </c>
      <c r="BJ261" s="4">
        <f t="shared" si="10"/>
        <v>0</v>
      </c>
      <c r="BK261" s="4">
        <v>490</v>
      </c>
      <c r="BL261" s="4">
        <f t="shared" si="11"/>
        <v>0</v>
      </c>
      <c r="BM261" t="s">
        <v>296</v>
      </c>
      <c r="BO261" t="s">
        <v>297</v>
      </c>
      <c r="BP261" t="s">
        <v>300</v>
      </c>
      <c r="BQ261" t="s">
        <v>980</v>
      </c>
    </row>
    <row r="262" spans="1:69" s="5" customFormat="1" ht="215.1" customHeight="1" x14ac:dyDescent="0.25">
      <c r="A262"/>
      <c r="B262"/>
      <c r="C262"/>
      <c r="D262"/>
      <c r="E262"/>
      <c r="F262" s="5" t="s">
        <v>283</v>
      </c>
      <c r="G262" s="5" t="s">
        <v>283</v>
      </c>
      <c r="H262" s="5" t="s">
        <v>985</v>
      </c>
      <c r="I262" s="5" t="s">
        <v>986</v>
      </c>
      <c r="J262" s="5" t="s">
        <v>286</v>
      </c>
      <c r="K262" s="5" t="s">
        <v>287</v>
      </c>
      <c r="L262" s="5" t="s">
        <v>381</v>
      </c>
      <c r="M262" s="5" t="s">
        <v>382</v>
      </c>
      <c r="N262" s="5" t="s">
        <v>979</v>
      </c>
      <c r="O262" s="5" t="s">
        <v>290</v>
      </c>
      <c r="P262" s="5" t="s">
        <v>385</v>
      </c>
      <c r="Q262" s="5" t="s">
        <v>292</v>
      </c>
      <c r="R262" s="5" t="s">
        <v>364</v>
      </c>
      <c r="T262" s="14" t="s">
        <v>365</v>
      </c>
      <c r="V262" s="5" t="s">
        <v>309</v>
      </c>
      <c r="X262" s="5">
        <v>0</v>
      </c>
      <c r="Z262" s="5" t="s">
        <v>30</v>
      </c>
      <c r="AA262" s="5">
        <v>1</v>
      </c>
      <c r="AC262" s="5">
        <v>2</v>
      </c>
      <c r="AE262" s="5">
        <v>1</v>
      </c>
      <c r="AF262" s="5">
        <v>1</v>
      </c>
      <c r="BH262" s="5">
        <f t="shared" si="9"/>
        <v>5</v>
      </c>
      <c r="BI262" s="6">
        <v>204</v>
      </c>
      <c r="BJ262" s="6">
        <f t="shared" si="10"/>
        <v>1020</v>
      </c>
      <c r="BK262" s="6">
        <v>490</v>
      </c>
      <c r="BL262" s="6">
        <f t="shared" si="11"/>
        <v>2450</v>
      </c>
      <c r="BM262" s="5" t="s">
        <v>296</v>
      </c>
      <c r="BO262" s="5" t="s">
        <v>297</v>
      </c>
      <c r="BP262" s="5" t="s">
        <v>298</v>
      </c>
      <c r="BQ262" s="5" t="s">
        <v>980</v>
      </c>
    </row>
    <row r="263" spans="1:69" x14ac:dyDescent="0.25">
      <c r="F263" t="s">
        <v>283</v>
      </c>
      <c r="G263" t="s">
        <v>283</v>
      </c>
      <c r="H263" t="s">
        <v>985</v>
      </c>
      <c r="I263" t="s">
        <v>986</v>
      </c>
      <c r="J263" s="5" t="s">
        <v>286</v>
      </c>
      <c r="K263" t="s">
        <v>287</v>
      </c>
      <c r="L263" t="s">
        <v>381</v>
      </c>
      <c r="M263" t="s">
        <v>382</v>
      </c>
      <c r="N263" t="s">
        <v>979</v>
      </c>
      <c r="O263" t="s">
        <v>290</v>
      </c>
      <c r="P263" t="s">
        <v>385</v>
      </c>
      <c r="Q263" t="s">
        <v>292</v>
      </c>
      <c r="R263" t="s">
        <v>364</v>
      </c>
      <c r="T263" s="13" t="s">
        <v>365</v>
      </c>
      <c r="V263" t="s">
        <v>309</v>
      </c>
      <c r="X263">
        <v>0</v>
      </c>
      <c r="Z263" t="s">
        <v>30</v>
      </c>
      <c r="AA263" s="2">
        <v>0</v>
      </c>
      <c r="AC263" s="2">
        <v>0</v>
      </c>
      <c r="AE263" s="2">
        <v>0</v>
      </c>
      <c r="AF263" s="2">
        <v>0</v>
      </c>
      <c r="BH263">
        <f t="shared" si="9"/>
        <v>0</v>
      </c>
      <c r="BI263" s="4">
        <v>204</v>
      </c>
      <c r="BJ263" s="4">
        <f t="shared" si="10"/>
        <v>0</v>
      </c>
      <c r="BK263" s="4">
        <v>490</v>
      </c>
      <c r="BL263" s="4">
        <f t="shared" si="11"/>
        <v>0</v>
      </c>
      <c r="BM263" t="s">
        <v>296</v>
      </c>
      <c r="BO263" t="s">
        <v>297</v>
      </c>
      <c r="BP263" t="s">
        <v>300</v>
      </c>
      <c r="BQ263" t="s">
        <v>980</v>
      </c>
    </row>
    <row r="264" spans="1:69" s="5" customFormat="1" ht="215.1" customHeight="1" x14ac:dyDescent="0.25">
      <c r="A264"/>
      <c r="B264"/>
      <c r="C264"/>
      <c r="D264"/>
      <c r="E264"/>
      <c r="F264" s="5" t="s">
        <v>283</v>
      </c>
      <c r="G264" s="5" t="s">
        <v>283</v>
      </c>
      <c r="H264" s="5" t="s">
        <v>987</v>
      </c>
      <c r="I264" s="5" t="s">
        <v>988</v>
      </c>
      <c r="J264" s="5" t="s">
        <v>286</v>
      </c>
      <c r="K264" s="5" t="s">
        <v>287</v>
      </c>
      <c r="L264" s="5" t="s">
        <v>381</v>
      </c>
      <c r="M264" s="5" t="s">
        <v>382</v>
      </c>
      <c r="N264" s="5" t="s">
        <v>989</v>
      </c>
      <c r="O264" s="5" t="s">
        <v>353</v>
      </c>
      <c r="P264" s="5" t="s">
        <v>990</v>
      </c>
      <c r="Q264" s="5" t="s">
        <v>292</v>
      </c>
      <c r="R264" s="5" t="s">
        <v>991</v>
      </c>
      <c r="T264" s="14" t="s">
        <v>992</v>
      </c>
      <c r="V264" s="5" t="s">
        <v>309</v>
      </c>
      <c r="X264" s="5">
        <v>0</v>
      </c>
      <c r="Z264" s="5" t="s">
        <v>30</v>
      </c>
      <c r="AD264" s="5">
        <v>1</v>
      </c>
      <c r="AE264" s="5">
        <v>1</v>
      </c>
      <c r="AG264" s="5">
        <v>4</v>
      </c>
      <c r="AH264" s="5">
        <v>1</v>
      </c>
      <c r="AK264" s="5">
        <v>2</v>
      </c>
      <c r="AM264" s="5">
        <v>1</v>
      </c>
      <c r="BH264" s="5">
        <f t="shared" si="9"/>
        <v>10</v>
      </c>
      <c r="BI264" s="6">
        <v>396</v>
      </c>
      <c r="BJ264" s="6">
        <f t="shared" si="10"/>
        <v>3960</v>
      </c>
      <c r="BK264" s="6">
        <v>950</v>
      </c>
      <c r="BL264" s="6">
        <f t="shared" si="11"/>
        <v>9500</v>
      </c>
      <c r="BM264" s="5" t="s">
        <v>296</v>
      </c>
      <c r="BO264" s="5" t="s">
        <v>358</v>
      </c>
      <c r="BP264" s="5" t="s">
        <v>298</v>
      </c>
      <c r="BQ264" s="5" t="s">
        <v>993</v>
      </c>
    </row>
    <row r="265" spans="1:69" ht="30" x14ac:dyDescent="0.25">
      <c r="F265" t="s">
        <v>283</v>
      </c>
      <c r="G265" t="s">
        <v>283</v>
      </c>
      <c r="H265" t="s">
        <v>987</v>
      </c>
      <c r="I265" t="s">
        <v>988</v>
      </c>
      <c r="J265" s="5" t="s">
        <v>286</v>
      </c>
      <c r="K265" t="s">
        <v>287</v>
      </c>
      <c r="L265" t="s">
        <v>381</v>
      </c>
      <c r="M265" t="s">
        <v>382</v>
      </c>
      <c r="N265" t="s">
        <v>989</v>
      </c>
      <c r="O265" t="s">
        <v>353</v>
      </c>
      <c r="P265" t="s">
        <v>990</v>
      </c>
      <c r="Q265" t="s">
        <v>292</v>
      </c>
      <c r="R265" t="s">
        <v>991</v>
      </c>
      <c r="T265" s="13" t="s">
        <v>992</v>
      </c>
      <c r="V265" t="s">
        <v>309</v>
      </c>
      <c r="X265">
        <v>0</v>
      </c>
      <c r="Z265" t="s">
        <v>30</v>
      </c>
      <c r="AD265" s="2">
        <v>0</v>
      </c>
      <c r="AE265" s="2">
        <v>0</v>
      </c>
      <c r="AG265" s="2">
        <v>0</v>
      </c>
      <c r="AH265" s="2">
        <v>0</v>
      </c>
      <c r="AK265" s="2">
        <v>0</v>
      </c>
      <c r="AM265" s="2">
        <v>0</v>
      </c>
      <c r="BH265">
        <f t="shared" si="9"/>
        <v>0</v>
      </c>
      <c r="BI265" s="4">
        <v>396</v>
      </c>
      <c r="BJ265" s="4">
        <f t="shared" si="10"/>
        <v>0</v>
      </c>
      <c r="BK265" s="4">
        <v>950</v>
      </c>
      <c r="BL265" s="4">
        <f t="shared" si="11"/>
        <v>0</v>
      </c>
      <c r="BM265" t="s">
        <v>296</v>
      </c>
      <c r="BO265" t="s">
        <v>358</v>
      </c>
      <c r="BP265" t="s">
        <v>300</v>
      </c>
      <c r="BQ265" t="s">
        <v>993</v>
      </c>
    </row>
    <row r="266" spans="1:69" s="5" customFormat="1" ht="215.1" customHeight="1" x14ac:dyDescent="0.25">
      <c r="A266" t="s">
        <v>282</v>
      </c>
      <c r="B266"/>
      <c r="C266"/>
      <c r="D266"/>
      <c r="E266"/>
      <c r="F266" s="5" t="s">
        <v>283</v>
      </c>
      <c r="G266" s="5" t="s">
        <v>283</v>
      </c>
      <c r="H266" s="5" t="s">
        <v>994</v>
      </c>
      <c r="I266" s="5" t="s">
        <v>995</v>
      </c>
      <c r="J266" s="5" t="s">
        <v>286</v>
      </c>
      <c r="K266" s="5" t="s">
        <v>287</v>
      </c>
      <c r="L266" s="5" t="s">
        <v>287</v>
      </c>
      <c r="M266" s="5" t="s">
        <v>767</v>
      </c>
      <c r="N266" s="5" t="s">
        <v>996</v>
      </c>
      <c r="O266" s="5" t="s">
        <v>290</v>
      </c>
      <c r="P266" s="5" t="s">
        <v>997</v>
      </c>
      <c r="Q266" s="5" t="s">
        <v>292</v>
      </c>
      <c r="R266" s="5" t="s">
        <v>762</v>
      </c>
      <c r="T266" s="14" t="s">
        <v>763</v>
      </c>
      <c r="V266" s="5" t="s">
        <v>295</v>
      </c>
      <c r="X266" s="5">
        <v>0</v>
      </c>
      <c r="Z266" s="5" t="s">
        <v>30</v>
      </c>
      <c r="AC266" s="5">
        <v>1</v>
      </c>
      <c r="AD266" s="5">
        <v>2</v>
      </c>
      <c r="AG266" s="5">
        <v>1</v>
      </c>
      <c r="BH266" s="5">
        <f t="shared" si="9"/>
        <v>4</v>
      </c>
      <c r="BI266" s="6">
        <v>287</v>
      </c>
      <c r="BJ266" s="6">
        <f t="shared" si="10"/>
        <v>1148</v>
      </c>
      <c r="BK266" s="6">
        <v>690</v>
      </c>
      <c r="BL266" s="6">
        <f t="shared" si="11"/>
        <v>2760</v>
      </c>
      <c r="BM266" s="5" t="s">
        <v>296</v>
      </c>
      <c r="BO266" s="5" t="s">
        <v>297</v>
      </c>
      <c r="BP266" s="5" t="s">
        <v>298</v>
      </c>
      <c r="BQ266" s="5" t="s">
        <v>998</v>
      </c>
    </row>
    <row r="267" spans="1:69" ht="30" x14ac:dyDescent="0.25">
      <c r="F267" t="s">
        <v>283</v>
      </c>
      <c r="G267" t="s">
        <v>283</v>
      </c>
      <c r="H267" t="s">
        <v>994</v>
      </c>
      <c r="I267" t="s">
        <v>995</v>
      </c>
      <c r="J267" s="5" t="s">
        <v>286</v>
      </c>
      <c r="K267" t="s">
        <v>287</v>
      </c>
      <c r="L267" t="s">
        <v>287</v>
      </c>
      <c r="M267" t="s">
        <v>767</v>
      </c>
      <c r="N267" t="s">
        <v>996</v>
      </c>
      <c r="O267" t="s">
        <v>290</v>
      </c>
      <c r="P267" t="s">
        <v>997</v>
      </c>
      <c r="Q267" t="s">
        <v>292</v>
      </c>
      <c r="R267" t="s">
        <v>762</v>
      </c>
      <c r="T267" s="13" t="s">
        <v>763</v>
      </c>
      <c r="V267" t="s">
        <v>295</v>
      </c>
      <c r="X267">
        <v>0</v>
      </c>
      <c r="Z267" t="s">
        <v>30</v>
      </c>
      <c r="AC267" s="2">
        <v>0</v>
      </c>
      <c r="AD267" s="2">
        <v>0</v>
      </c>
      <c r="AG267" s="2">
        <v>0</v>
      </c>
      <c r="BH267">
        <f t="shared" si="9"/>
        <v>0</v>
      </c>
      <c r="BI267" s="4">
        <v>287</v>
      </c>
      <c r="BJ267" s="4">
        <f t="shared" si="10"/>
        <v>0</v>
      </c>
      <c r="BK267" s="4">
        <v>690</v>
      </c>
      <c r="BL267" s="4">
        <f t="shared" si="11"/>
        <v>0</v>
      </c>
      <c r="BM267" t="s">
        <v>296</v>
      </c>
      <c r="BO267" t="s">
        <v>297</v>
      </c>
      <c r="BP267" t="s">
        <v>300</v>
      </c>
      <c r="BQ267" t="s">
        <v>998</v>
      </c>
    </row>
    <row r="268" spans="1:69" s="5" customFormat="1" ht="215.1" customHeight="1" x14ac:dyDescent="0.25">
      <c r="A268" t="s">
        <v>282</v>
      </c>
      <c r="B268"/>
      <c r="C268"/>
      <c r="D268"/>
      <c r="E268"/>
      <c r="F268" s="5" t="s">
        <v>283</v>
      </c>
      <c r="G268" s="5" t="s">
        <v>283</v>
      </c>
      <c r="H268" s="5" t="s">
        <v>999</v>
      </c>
      <c r="I268" s="5" t="s">
        <v>1000</v>
      </c>
      <c r="J268" s="5" t="s">
        <v>286</v>
      </c>
      <c r="K268" s="5" t="s">
        <v>287</v>
      </c>
      <c r="L268" s="5" t="s">
        <v>287</v>
      </c>
      <c r="M268" s="5" t="s">
        <v>767</v>
      </c>
      <c r="N268" s="5" t="s">
        <v>1001</v>
      </c>
      <c r="O268" s="5" t="s">
        <v>304</v>
      </c>
      <c r="P268" s="5" t="s">
        <v>305</v>
      </c>
      <c r="Q268" s="5" t="s">
        <v>321</v>
      </c>
      <c r="R268" s="5" t="s">
        <v>1002</v>
      </c>
      <c r="T268" s="14" t="s">
        <v>1003</v>
      </c>
      <c r="V268" s="5" t="s">
        <v>309</v>
      </c>
      <c r="X268" s="5">
        <v>0</v>
      </c>
      <c r="Z268" s="5" t="s">
        <v>30</v>
      </c>
      <c r="AE268" s="5">
        <v>1</v>
      </c>
      <c r="AF268" s="5">
        <v>1</v>
      </c>
      <c r="BH268" s="5">
        <f t="shared" si="9"/>
        <v>2</v>
      </c>
      <c r="BI268" s="6">
        <v>287</v>
      </c>
      <c r="BJ268" s="6">
        <f t="shared" si="10"/>
        <v>574</v>
      </c>
      <c r="BK268" s="6">
        <v>690</v>
      </c>
      <c r="BL268" s="6">
        <f t="shared" si="11"/>
        <v>1380</v>
      </c>
      <c r="BM268" s="5" t="s">
        <v>296</v>
      </c>
      <c r="BO268" s="5" t="s">
        <v>310</v>
      </c>
      <c r="BP268" s="5" t="s">
        <v>298</v>
      </c>
      <c r="BQ268" s="5" t="s">
        <v>1004</v>
      </c>
    </row>
    <row r="269" spans="1:69" ht="45" x14ac:dyDescent="0.25">
      <c r="F269" t="s">
        <v>283</v>
      </c>
      <c r="G269" t="s">
        <v>283</v>
      </c>
      <c r="H269" t="s">
        <v>999</v>
      </c>
      <c r="I269" t="s">
        <v>1000</v>
      </c>
      <c r="J269" s="5" t="s">
        <v>286</v>
      </c>
      <c r="K269" t="s">
        <v>287</v>
      </c>
      <c r="L269" t="s">
        <v>287</v>
      </c>
      <c r="M269" t="s">
        <v>767</v>
      </c>
      <c r="N269" t="s">
        <v>1001</v>
      </c>
      <c r="O269" t="s">
        <v>304</v>
      </c>
      <c r="P269" t="s">
        <v>305</v>
      </c>
      <c r="Q269" t="s">
        <v>321</v>
      </c>
      <c r="R269" t="s">
        <v>1002</v>
      </c>
      <c r="T269" s="13" t="s">
        <v>1003</v>
      </c>
      <c r="V269" t="s">
        <v>309</v>
      </c>
      <c r="X269">
        <v>0</v>
      </c>
      <c r="Z269" t="s">
        <v>30</v>
      </c>
      <c r="AE269" s="2">
        <v>0</v>
      </c>
      <c r="AF269" s="2">
        <v>0</v>
      </c>
      <c r="BH269">
        <f t="shared" si="9"/>
        <v>0</v>
      </c>
      <c r="BI269" s="4">
        <v>287</v>
      </c>
      <c r="BJ269" s="4">
        <f t="shared" si="10"/>
        <v>0</v>
      </c>
      <c r="BK269" s="4">
        <v>690</v>
      </c>
      <c r="BL269" s="4">
        <f t="shared" si="11"/>
        <v>0</v>
      </c>
      <c r="BM269" t="s">
        <v>296</v>
      </c>
      <c r="BO269" t="s">
        <v>310</v>
      </c>
      <c r="BP269" t="s">
        <v>300</v>
      </c>
      <c r="BQ269" t="s">
        <v>1004</v>
      </c>
    </row>
    <row r="270" spans="1:69" s="5" customFormat="1" ht="215.1" customHeight="1" x14ac:dyDescent="0.25">
      <c r="A270" t="s">
        <v>282</v>
      </c>
      <c r="B270"/>
      <c r="C270"/>
      <c r="D270"/>
      <c r="E270"/>
      <c r="F270" s="5" t="s">
        <v>283</v>
      </c>
      <c r="G270" s="5" t="s">
        <v>283</v>
      </c>
      <c r="H270" s="5" t="s">
        <v>1005</v>
      </c>
      <c r="I270" s="5" t="s">
        <v>1006</v>
      </c>
      <c r="J270" s="5" t="s">
        <v>286</v>
      </c>
      <c r="K270" s="5" t="s">
        <v>287</v>
      </c>
      <c r="L270" s="5" t="s">
        <v>287</v>
      </c>
      <c r="M270" s="5" t="s">
        <v>767</v>
      </c>
      <c r="N270" s="5" t="s">
        <v>1001</v>
      </c>
      <c r="O270" s="5" t="s">
        <v>304</v>
      </c>
      <c r="P270" s="5" t="s">
        <v>305</v>
      </c>
      <c r="Q270" s="5" t="s">
        <v>321</v>
      </c>
      <c r="R270" s="5" t="s">
        <v>1007</v>
      </c>
      <c r="T270" s="14" t="s">
        <v>1008</v>
      </c>
      <c r="V270" s="5" t="s">
        <v>309</v>
      </c>
      <c r="X270" s="5">
        <v>0</v>
      </c>
      <c r="Z270" s="5" t="s">
        <v>30</v>
      </c>
      <c r="AC270" s="5">
        <v>1</v>
      </c>
      <c r="AE270" s="5">
        <v>2</v>
      </c>
      <c r="AF270" s="5">
        <v>1</v>
      </c>
      <c r="AH270" s="5">
        <v>1</v>
      </c>
      <c r="BH270" s="5">
        <f t="shared" si="9"/>
        <v>5</v>
      </c>
      <c r="BI270" s="6">
        <v>287</v>
      </c>
      <c r="BJ270" s="6">
        <f t="shared" si="10"/>
        <v>1435</v>
      </c>
      <c r="BK270" s="6">
        <v>690</v>
      </c>
      <c r="BL270" s="6">
        <f t="shared" si="11"/>
        <v>3450</v>
      </c>
      <c r="BM270" s="5" t="s">
        <v>296</v>
      </c>
      <c r="BO270" s="5" t="s">
        <v>310</v>
      </c>
      <c r="BP270" s="5" t="s">
        <v>298</v>
      </c>
      <c r="BQ270" s="5" t="s">
        <v>1004</v>
      </c>
    </row>
    <row r="271" spans="1:69" ht="30" x14ac:dyDescent="0.25">
      <c r="F271" t="s">
        <v>283</v>
      </c>
      <c r="G271" t="s">
        <v>283</v>
      </c>
      <c r="H271" t="s">
        <v>1005</v>
      </c>
      <c r="I271" t="s">
        <v>1006</v>
      </c>
      <c r="J271" s="5" t="s">
        <v>286</v>
      </c>
      <c r="K271" t="s">
        <v>287</v>
      </c>
      <c r="L271" t="s">
        <v>287</v>
      </c>
      <c r="M271" t="s">
        <v>767</v>
      </c>
      <c r="N271" t="s">
        <v>1001</v>
      </c>
      <c r="O271" t="s">
        <v>304</v>
      </c>
      <c r="P271" t="s">
        <v>305</v>
      </c>
      <c r="Q271" t="s">
        <v>321</v>
      </c>
      <c r="R271" t="s">
        <v>1007</v>
      </c>
      <c r="T271" s="13" t="s">
        <v>1008</v>
      </c>
      <c r="V271" t="s">
        <v>309</v>
      </c>
      <c r="X271">
        <v>0</v>
      </c>
      <c r="Z271" t="s">
        <v>30</v>
      </c>
      <c r="AC271" s="2">
        <v>0</v>
      </c>
      <c r="AE271" s="2">
        <v>0</v>
      </c>
      <c r="AF271" s="2">
        <v>0</v>
      </c>
      <c r="AH271" s="2">
        <v>0</v>
      </c>
      <c r="BH271">
        <f t="shared" si="9"/>
        <v>0</v>
      </c>
      <c r="BI271" s="4">
        <v>287</v>
      </c>
      <c r="BJ271" s="4">
        <f t="shared" si="10"/>
        <v>0</v>
      </c>
      <c r="BK271" s="4">
        <v>690</v>
      </c>
      <c r="BL271" s="4">
        <f t="shared" si="11"/>
        <v>0</v>
      </c>
      <c r="BM271" t="s">
        <v>296</v>
      </c>
      <c r="BO271" t="s">
        <v>310</v>
      </c>
      <c r="BP271" t="s">
        <v>300</v>
      </c>
      <c r="BQ271" t="s">
        <v>1004</v>
      </c>
    </row>
    <row r="272" spans="1:69" s="5" customFormat="1" ht="215.1" customHeight="1" x14ac:dyDescent="0.25">
      <c r="A272" t="s">
        <v>282</v>
      </c>
      <c r="B272"/>
      <c r="C272"/>
      <c r="D272"/>
      <c r="E272"/>
      <c r="F272" s="5" t="s">
        <v>283</v>
      </c>
      <c r="G272" s="5" t="s">
        <v>283</v>
      </c>
      <c r="H272" s="5" t="s">
        <v>1009</v>
      </c>
      <c r="I272" s="5" t="s">
        <v>1010</v>
      </c>
      <c r="J272" s="5" t="s">
        <v>286</v>
      </c>
      <c r="K272" s="5" t="s">
        <v>287</v>
      </c>
      <c r="L272" s="5" t="s">
        <v>287</v>
      </c>
      <c r="M272" s="5" t="s">
        <v>767</v>
      </c>
      <c r="N272" s="5" t="s">
        <v>1001</v>
      </c>
      <c r="O272" s="5" t="s">
        <v>304</v>
      </c>
      <c r="P272" s="5" t="s">
        <v>305</v>
      </c>
      <c r="Q272" s="5" t="s">
        <v>321</v>
      </c>
      <c r="R272" s="5" t="s">
        <v>1011</v>
      </c>
      <c r="T272" s="14" t="s">
        <v>1012</v>
      </c>
      <c r="V272" s="5" t="s">
        <v>309</v>
      </c>
      <c r="X272" s="5">
        <v>0</v>
      </c>
      <c r="Z272" s="5" t="s">
        <v>30</v>
      </c>
      <c r="AA272" s="5">
        <v>2</v>
      </c>
      <c r="BH272" s="5">
        <f t="shared" si="9"/>
        <v>2</v>
      </c>
      <c r="BI272" s="6">
        <v>287</v>
      </c>
      <c r="BJ272" s="6">
        <f t="shared" si="10"/>
        <v>574</v>
      </c>
      <c r="BK272" s="6">
        <v>690</v>
      </c>
      <c r="BL272" s="6">
        <f t="shared" si="11"/>
        <v>1380</v>
      </c>
      <c r="BM272" s="5" t="s">
        <v>296</v>
      </c>
      <c r="BO272" s="5" t="s">
        <v>310</v>
      </c>
      <c r="BP272" s="5" t="s">
        <v>298</v>
      </c>
      <c r="BQ272" s="5" t="s">
        <v>1004</v>
      </c>
    </row>
    <row r="273" spans="1:69" ht="45" x14ac:dyDescent="0.25">
      <c r="F273" t="s">
        <v>283</v>
      </c>
      <c r="G273" t="s">
        <v>283</v>
      </c>
      <c r="H273" t="s">
        <v>1009</v>
      </c>
      <c r="I273" t="s">
        <v>1010</v>
      </c>
      <c r="J273" s="5" t="s">
        <v>286</v>
      </c>
      <c r="K273" t="s">
        <v>287</v>
      </c>
      <c r="L273" t="s">
        <v>287</v>
      </c>
      <c r="M273" t="s">
        <v>767</v>
      </c>
      <c r="N273" t="s">
        <v>1001</v>
      </c>
      <c r="O273" t="s">
        <v>304</v>
      </c>
      <c r="P273" t="s">
        <v>305</v>
      </c>
      <c r="Q273" t="s">
        <v>321</v>
      </c>
      <c r="R273" t="s">
        <v>1011</v>
      </c>
      <c r="T273" s="13" t="s">
        <v>1012</v>
      </c>
      <c r="V273" t="s">
        <v>309</v>
      </c>
      <c r="X273">
        <v>0</v>
      </c>
      <c r="Z273" t="s">
        <v>30</v>
      </c>
      <c r="AA273" s="2">
        <v>0</v>
      </c>
      <c r="BH273">
        <f t="shared" si="9"/>
        <v>0</v>
      </c>
      <c r="BI273" s="4">
        <v>287</v>
      </c>
      <c r="BJ273" s="4">
        <f t="shared" si="10"/>
        <v>0</v>
      </c>
      <c r="BK273" s="4">
        <v>690</v>
      </c>
      <c r="BL273" s="4">
        <f t="shared" si="11"/>
        <v>0</v>
      </c>
      <c r="BM273" t="s">
        <v>296</v>
      </c>
      <c r="BO273" t="s">
        <v>310</v>
      </c>
      <c r="BP273" t="s">
        <v>300</v>
      </c>
      <c r="BQ273" t="s">
        <v>1004</v>
      </c>
    </row>
    <row r="274" spans="1:69" s="5" customFormat="1" ht="215.1" customHeight="1" x14ac:dyDescent="0.25">
      <c r="A274" t="s">
        <v>282</v>
      </c>
      <c r="B274"/>
      <c r="C274"/>
      <c r="D274"/>
      <c r="E274"/>
      <c r="F274" s="5" t="s">
        <v>283</v>
      </c>
      <c r="G274" s="5" t="s">
        <v>283</v>
      </c>
      <c r="H274" s="5" t="s">
        <v>1013</v>
      </c>
      <c r="I274" s="5" t="s">
        <v>1014</v>
      </c>
      <c r="J274" s="5" t="s">
        <v>286</v>
      </c>
      <c r="K274" s="5" t="s">
        <v>287</v>
      </c>
      <c r="L274" s="5" t="s">
        <v>287</v>
      </c>
      <c r="M274" s="5" t="s">
        <v>767</v>
      </c>
      <c r="N274" s="5" t="s">
        <v>1015</v>
      </c>
      <c r="O274" s="5" t="s">
        <v>304</v>
      </c>
      <c r="P274" s="5" t="s">
        <v>1016</v>
      </c>
      <c r="Q274" s="5" t="s">
        <v>1017</v>
      </c>
      <c r="R274" s="5" t="s">
        <v>1018</v>
      </c>
      <c r="T274" s="14" t="s">
        <v>1019</v>
      </c>
      <c r="V274" s="5" t="s">
        <v>295</v>
      </c>
      <c r="X274" s="5">
        <v>0</v>
      </c>
      <c r="Z274" s="5" t="s">
        <v>30</v>
      </c>
      <c r="AE274" s="5">
        <v>1</v>
      </c>
      <c r="AF274" s="5">
        <v>2</v>
      </c>
      <c r="AG274" s="5">
        <v>1</v>
      </c>
      <c r="AK274" s="5">
        <v>3</v>
      </c>
      <c r="BH274" s="5">
        <f t="shared" si="9"/>
        <v>7</v>
      </c>
      <c r="BI274" s="6">
        <v>412</v>
      </c>
      <c r="BJ274" s="6">
        <f t="shared" si="10"/>
        <v>2884</v>
      </c>
      <c r="BK274" s="6">
        <v>990</v>
      </c>
      <c r="BL274" s="6">
        <f t="shared" si="11"/>
        <v>6930</v>
      </c>
      <c r="BM274" s="5" t="s">
        <v>296</v>
      </c>
      <c r="BO274" s="5" t="s">
        <v>310</v>
      </c>
      <c r="BP274" s="5" t="s">
        <v>298</v>
      </c>
      <c r="BQ274" s="5" t="s">
        <v>1020</v>
      </c>
    </row>
    <row r="275" spans="1:69" ht="45" x14ac:dyDescent="0.25">
      <c r="F275" t="s">
        <v>283</v>
      </c>
      <c r="G275" t="s">
        <v>283</v>
      </c>
      <c r="H275" t="s">
        <v>1013</v>
      </c>
      <c r="I275" t="s">
        <v>1014</v>
      </c>
      <c r="J275" s="5" t="s">
        <v>286</v>
      </c>
      <c r="K275" t="s">
        <v>287</v>
      </c>
      <c r="L275" t="s">
        <v>287</v>
      </c>
      <c r="M275" t="s">
        <v>767</v>
      </c>
      <c r="N275" t="s">
        <v>1015</v>
      </c>
      <c r="O275" t="s">
        <v>304</v>
      </c>
      <c r="P275" t="s">
        <v>1016</v>
      </c>
      <c r="Q275" t="s">
        <v>1017</v>
      </c>
      <c r="R275" t="s">
        <v>1018</v>
      </c>
      <c r="T275" s="13" t="s">
        <v>1019</v>
      </c>
      <c r="V275" t="s">
        <v>295</v>
      </c>
      <c r="X275">
        <v>0</v>
      </c>
      <c r="Z275" t="s">
        <v>30</v>
      </c>
      <c r="AE275" s="2">
        <v>0</v>
      </c>
      <c r="AF275" s="2">
        <v>0</v>
      </c>
      <c r="AG275" s="2">
        <v>0</v>
      </c>
      <c r="AK275" s="2">
        <v>0</v>
      </c>
      <c r="BH275">
        <f t="shared" si="9"/>
        <v>0</v>
      </c>
      <c r="BI275" s="4">
        <v>412</v>
      </c>
      <c r="BJ275" s="4">
        <f t="shared" si="10"/>
        <v>0</v>
      </c>
      <c r="BK275" s="4">
        <v>990</v>
      </c>
      <c r="BL275" s="4">
        <f t="shared" si="11"/>
        <v>0</v>
      </c>
      <c r="BM275" t="s">
        <v>296</v>
      </c>
      <c r="BO275" t="s">
        <v>310</v>
      </c>
      <c r="BP275" t="s">
        <v>300</v>
      </c>
      <c r="BQ275" t="s">
        <v>1020</v>
      </c>
    </row>
    <row r="276" spans="1:69" s="5" customFormat="1" ht="215.1" customHeight="1" x14ac:dyDescent="0.25">
      <c r="A276" t="s">
        <v>282</v>
      </c>
      <c r="B276"/>
      <c r="C276"/>
      <c r="D276"/>
      <c r="E276"/>
      <c r="F276" s="5" t="s">
        <v>283</v>
      </c>
      <c r="G276" s="5" t="s">
        <v>283</v>
      </c>
      <c r="H276" s="5" t="s">
        <v>1021</v>
      </c>
      <c r="I276" s="5" t="s">
        <v>1022</v>
      </c>
      <c r="J276" s="5" t="s">
        <v>286</v>
      </c>
      <c r="K276" s="5" t="s">
        <v>287</v>
      </c>
      <c r="L276" s="5" t="s">
        <v>287</v>
      </c>
      <c r="M276" s="5" t="s">
        <v>767</v>
      </c>
      <c r="N276" s="5" t="s">
        <v>1023</v>
      </c>
      <c r="O276" s="5" t="s">
        <v>304</v>
      </c>
      <c r="P276" s="5" t="s">
        <v>1024</v>
      </c>
      <c r="Q276" s="5" t="s">
        <v>1025</v>
      </c>
      <c r="R276" s="5" t="s">
        <v>293</v>
      </c>
      <c r="T276" s="14" t="s">
        <v>294</v>
      </c>
      <c r="V276" s="5" t="s">
        <v>295</v>
      </c>
      <c r="X276" s="5">
        <v>0</v>
      </c>
      <c r="Z276" s="5" t="s">
        <v>30</v>
      </c>
      <c r="AA276" s="5">
        <v>1</v>
      </c>
      <c r="AB276" s="5">
        <v>1</v>
      </c>
      <c r="AD276" s="5">
        <v>1</v>
      </c>
      <c r="AG276" s="5">
        <v>1</v>
      </c>
      <c r="BH276" s="5">
        <f t="shared" si="9"/>
        <v>4</v>
      </c>
      <c r="BI276" s="6">
        <v>370</v>
      </c>
      <c r="BJ276" s="6">
        <f t="shared" si="10"/>
        <v>1480</v>
      </c>
      <c r="BK276" s="6">
        <v>890</v>
      </c>
      <c r="BL276" s="6">
        <f t="shared" si="11"/>
        <v>3560</v>
      </c>
      <c r="BM276" s="5" t="s">
        <v>296</v>
      </c>
      <c r="BO276" s="5" t="s">
        <v>310</v>
      </c>
      <c r="BP276" s="5" t="s">
        <v>298</v>
      </c>
      <c r="BQ276" s="5" t="s">
        <v>1026</v>
      </c>
    </row>
    <row r="277" spans="1:69" x14ac:dyDescent="0.25">
      <c r="F277" t="s">
        <v>283</v>
      </c>
      <c r="G277" t="s">
        <v>283</v>
      </c>
      <c r="H277" t="s">
        <v>1021</v>
      </c>
      <c r="I277" t="s">
        <v>1022</v>
      </c>
      <c r="J277" s="5" t="s">
        <v>286</v>
      </c>
      <c r="K277" t="s">
        <v>287</v>
      </c>
      <c r="L277" t="s">
        <v>287</v>
      </c>
      <c r="M277" t="s">
        <v>767</v>
      </c>
      <c r="N277" t="s">
        <v>1023</v>
      </c>
      <c r="O277" t="s">
        <v>304</v>
      </c>
      <c r="P277" t="s">
        <v>1024</v>
      </c>
      <c r="Q277" t="s">
        <v>1025</v>
      </c>
      <c r="R277" t="s">
        <v>293</v>
      </c>
      <c r="T277" s="13" t="s">
        <v>294</v>
      </c>
      <c r="V277" t="s">
        <v>295</v>
      </c>
      <c r="X277">
        <v>0</v>
      </c>
      <c r="Z277" t="s">
        <v>30</v>
      </c>
      <c r="AA277" s="2">
        <v>0</v>
      </c>
      <c r="AB277" s="2">
        <v>0</v>
      </c>
      <c r="AD277" s="2">
        <v>0</v>
      </c>
      <c r="AG277" s="2">
        <v>0</v>
      </c>
      <c r="BH277">
        <f t="shared" si="9"/>
        <v>0</v>
      </c>
      <c r="BI277" s="4">
        <v>370</v>
      </c>
      <c r="BJ277" s="4">
        <f t="shared" si="10"/>
        <v>0</v>
      </c>
      <c r="BK277" s="4">
        <v>890</v>
      </c>
      <c r="BL277" s="4">
        <f t="shared" si="11"/>
        <v>0</v>
      </c>
      <c r="BM277" t="s">
        <v>296</v>
      </c>
      <c r="BO277" t="s">
        <v>310</v>
      </c>
      <c r="BP277" t="s">
        <v>300</v>
      </c>
      <c r="BQ277" t="s">
        <v>1026</v>
      </c>
    </row>
    <row r="278" spans="1:69" s="5" customFormat="1" ht="215.1" customHeight="1" x14ac:dyDescent="0.25">
      <c r="A278"/>
      <c r="B278"/>
      <c r="C278"/>
      <c r="D278"/>
      <c r="E278"/>
      <c r="F278" s="5" t="s">
        <v>283</v>
      </c>
      <c r="G278" s="5" t="s">
        <v>283</v>
      </c>
      <c r="H278" s="5" t="s">
        <v>1027</v>
      </c>
      <c r="I278" s="5" t="s">
        <v>1028</v>
      </c>
      <c r="J278" s="5" t="s">
        <v>286</v>
      </c>
      <c r="K278" s="5" t="s">
        <v>287</v>
      </c>
      <c r="L278" s="5" t="s">
        <v>287</v>
      </c>
      <c r="M278" s="5" t="s">
        <v>767</v>
      </c>
      <c r="N278" s="5" t="s">
        <v>1029</v>
      </c>
      <c r="O278" s="5" t="s">
        <v>304</v>
      </c>
      <c r="P278" s="5" t="s">
        <v>1030</v>
      </c>
      <c r="Q278" s="5" t="s">
        <v>1031</v>
      </c>
      <c r="R278" s="5" t="s">
        <v>293</v>
      </c>
      <c r="T278" s="14" t="s">
        <v>294</v>
      </c>
      <c r="V278" s="5" t="s">
        <v>295</v>
      </c>
      <c r="X278" s="5">
        <v>0</v>
      </c>
      <c r="Z278" s="5" t="s">
        <v>30</v>
      </c>
      <c r="AE278" s="5">
        <v>1</v>
      </c>
      <c r="AM278" s="5">
        <v>1</v>
      </c>
      <c r="BH278" s="5">
        <f t="shared" si="9"/>
        <v>2</v>
      </c>
      <c r="BI278" s="6">
        <v>395</v>
      </c>
      <c r="BJ278" s="6">
        <f t="shared" si="10"/>
        <v>790</v>
      </c>
      <c r="BK278" s="6">
        <v>950</v>
      </c>
      <c r="BL278" s="6">
        <f t="shared" si="11"/>
        <v>1900</v>
      </c>
      <c r="BM278" s="5" t="s">
        <v>296</v>
      </c>
      <c r="BO278" s="5" t="s">
        <v>310</v>
      </c>
      <c r="BP278" s="5" t="s">
        <v>298</v>
      </c>
      <c r="BQ278" s="5" t="s">
        <v>1032</v>
      </c>
    </row>
    <row r="279" spans="1:69" x14ac:dyDescent="0.25">
      <c r="F279" t="s">
        <v>283</v>
      </c>
      <c r="G279" t="s">
        <v>283</v>
      </c>
      <c r="H279" t="s">
        <v>1027</v>
      </c>
      <c r="I279" t="s">
        <v>1028</v>
      </c>
      <c r="J279" s="5" t="s">
        <v>286</v>
      </c>
      <c r="K279" t="s">
        <v>287</v>
      </c>
      <c r="L279" t="s">
        <v>287</v>
      </c>
      <c r="M279" t="s">
        <v>767</v>
      </c>
      <c r="N279" t="s">
        <v>1029</v>
      </c>
      <c r="O279" t="s">
        <v>304</v>
      </c>
      <c r="P279" t="s">
        <v>1030</v>
      </c>
      <c r="Q279" t="s">
        <v>1031</v>
      </c>
      <c r="R279" t="s">
        <v>293</v>
      </c>
      <c r="T279" s="13" t="s">
        <v>294</v>
      </c>
      <c r="V279" t="s">
        <v>295</v>
      </c>
      <c r="X279">
        <v>0</v>
      </c>
      <c r="Z279" t="s">
        <v>30</v>
      </c>
      <c r="AE279" s="2">
        <v>0</v>
      </c>
      <c r="AM279" s="2">
        <v>0</v>
      </c>
      <c r="BH279">
        <f t="shared" si="9"/>
        <v>0</v>
      </c>
      <c r="BI279" s="4">
        <v>395</v>
      </c>
      <c r="BJ279" s="4">
        <f t="shared" si="10"/>
        <v>0</v>
      </c>
      <c r="BK279" s="4">
        <v>950</v>
      </c>
      <c r="BL279" s="4">
        <f t="shared" si="11"/>
        <v>0</v>
      </c>
      <c r="BM279" t="s">
        <v>296</v>
      </c>
      <c r="BO279" t="s">
        <v>310</v>
      </c>
      <c r="BP279" t="s">
        <v>300</v>
      </c>
      <c r="BQ279" t="s">
        <v>1032</v>
      </c>
    </row>
    <row r="280" spans="1:69" s="5" customFormat="1" ht="215.1" customHeight="1" x14ac:dyDescent="0.25">
      <c r="A280" t="s">
        <v>282</v>
      </c>
      <c r="B280"/>
      <c r="C280"/>
      <c r="D280"/>
      <c r="E280"/>
      <c r="F280" s="5" t="s">
        <v>283</v>
      </c>
      <c r="G280" s="5" t="s">
        <v>283</v>
      </c>
      <c r="H280" s="5" t="s">
        <v>1033</v>
      </c>
      <c r="I280" s="5" t="s">
        <v>1034</v>
      </c>
      <c r="J280" s="5" t="s">
        <v>286</v>
      </c>
      <c r="K280" s="5" t="s">
        <v>287</v>
      </c>
      <c r="L280" s="5" t="s">
        <v>287</v>
      </c>
      <c r="M280" s="5" t="s">
        <v>767</v>
      </c>
      <c r="N280" s="5" t="s">
        <v>1035</v>
      </c>
      <c r="O280" s="5" t="s">
        <v>290</v>
      </c>
      <c r="P280" s="5" t="s">
        <v>1036</v>
      </c>
      <c r="Q280" s="5" t="s">
        <v>1025</v>
      </c>
      <c r="R280" s="5" t="s">
        <v>1037</v>
      </c>
      <c r="T280" s="14" t="s">
        <v>1038</v>
      </c>
      <c r="V280" s="5" t="s">
        <v>295</v>
      </c>
      <c r="X280" s="5">
        <v>0</v>
      </c>
      <c r="Z280" s="5" t="s">
        <v>30</v>
      </c>
      <c r="AA280" s="5">
        <v>2</v>
      </c>
      <c r="AB280" s="5">
        <v>3</v>
      </c>
      <c r="AE280" s="5">
        <v>2</v>
      </c>
      <c r="AF280" s="5">
        <v>3</v>
      </c>
      <c r="AK280" s="5">
        <v>3</v>
      </c>
      <c r="BH280" s="5">
        <f t="shared" ref="BH280:BH327" si="12">SUM(AA280:BG280)</f>
        <v>13</v>
      </c>
      <c r="BI280" s="6">
        <v>625</v>
      </c>
      <c r="BJ280" s="6">
        <f t="shared" ref="BJ280:BJ327" si="13">BI280*BH280</f>
        <v>8125</v>
      </c>
      <c r="BK280" s="6">
        <v>1500</v>
      </c>
      <c r="BL280" s="6">
        <f t="shared" ref="BL280:BL327" si="14">BK280*BH280</f>
        <v>19500</v>
      </c>
      <c r="BM280" s="5" t="s">
        <v>296</v>
      </c>
      <c r="BO280" s="5" t="s">
        <v>297</v>
      </c>
      <c r="BP280" s="5" t="s">
        <v>298</v>
      </c>
      <c r="BQ280" s="5" t="s">
        <v>1039</v>
      </c>
    </row>
    <row r="281" spans="1:69" ht="30" x14ac:dyDescent="0.25">
      <c r="F281" t="s">
        <v>283</v>
      </c>
      <c r="G281" t="s">
        <v>283</v>
      </c>
      <c r="H281" t="s">
        <v>1033</v>
      </c>
      <c r="I281" t="s">
        <v>1034</v>
      </c>
      <c r="J281" s="5" t="s">
        <v>286</v>
      </c>
      <c r="K281" t="s">
        <v>287</v>
      </c>
      <c r="L281" t="s">
        <v>287</v>
      </c>
      <c r="M281" t="s">
        <v>767</v>
      </c>
      <c r="N281" t="s">
        <v>1035</v>
      </c>
      <c r="O281" t="s">
        <v>290</v>
      </c>
      <c r="P281" t="s">
        <v>1036</v>
      </c>
      <c r="Q281" t="s">
        <v>1025</v>
      </c>
      <c r="R281" t="s">
        <v>1037</v>
      </c>
      <c r="T281" s="13" t="s">
        <v>1038</v>
      </c>
      <c r="V281" t="s">
        <v>295</v>
      </c>
      <c r="X281">
        <v>0</v>
      </c>
      <c r="Z281" t="s">
        <v>30</v>
      </c>
      <c r="AA281" s="2">
        <v>0</v>
      </c>
      <c r="AB281" s="2">
        <v>0</v>
      </c>
      <c r="AE281" s="2">
        <v>0</v>
      </c>
      <c r="AF281" s="2">
        <v>0</v>
      </c>
      <c r="AK281" s="2">
        <v>0</v>
      </c>
      <c r="BH281">
        <f t="shared" si="12"/>
        <v>0</v>
      </c>
      <c r="BI281" s="4">
        <v>625</v>
      </c>
      <c r="BJ281" s="4">
        <f t="shared" si="13"/>
        <v>0</v>
      </c>
      <c r="BK281" s="4">
        <v>1500</v>
      </c>
      <c r="BL281" s="4">
        <f t="shared" si="14"/>
        <v>0</v>
      </c>
      <c r="BM281" t="s">
        <v>296</v>
      </c>
      <c r="BO281" t="s">
        <v>297</v>
      </c>
      <c r="BP281" t="s">
        <v>300</v>
      </c>
      <c r="BQ281" t="s">
        <v>1039</v>
      </c>
    </row>
    <row r="282" spans="1:69" s="5" customFormat="1" ht="215.1" customHeight="1" x14ac:dyDescent="0.25">
      <c r="A282"/>
      <c r="B282"/>
      <c r="C282"/>
      <c r="D282"/>
      <c r="E282"/>
      <c r="F282" s="5" t="s">
        <v>283</v>
      </c>
      <c r="G282" s="5" t="s">
        <v>283</v>
      </c>
      <c r="H282" s="5" t="s">
        <v>1040</v>
      </c>
      <c r="I282" s="5" t="s">
        <v>1041</v>
      </c>
      <c r="J282" s="5" t="s">
        <v>286</v>
      </c>
      <c r="K282" s="5" t="s">
        <v>287</v>
      </c>
      <c r="L282" s="5" t="s">
        <v>287</v>
      </c>
      <c r="M282" s="5" t="s">
        <v>369</v>
      </c>
      <c r="N282" s="5" t="s">
        <v>1042</v>
      </c>
      <c r="O282" s="5" t="s">
        <v>304</v>
      </c>
      <c r="P282" s="5" t="s">
        <v>305</v>
      </c>
      <c r="Q282" s="5" t="s">
        <v>321</v>
      </c>
      <c r="R282" s="5" t="s">
        <v>1043</v>
      </c>
      <c r="T282" s="14" t="s">
        <v>1044</v>
      </c>
      <c r="V282" s="5" t="s">
        <v>309</v>
      </c>
      <c r="X282" s="5">
        <v>0</v>
      </c>
      <c r="Z282" s="5" t="s">
        <v>30</v>
      </c>
      <c r="AB282" s="5">
        <v>1</v>
      </c>
      <c r="AC282" s="5">
        <v>1</v>
      </c>
      <c r="AE282" s="5">
        <v>2</v>
      </c>
      <c r="AF282" s="5">
        <v>1</v>
      </c>
      <c r="AG282" s="5">
        <v>1</v>
      </c>
      <c r="AH282" s="5">
        <v>1</v>
      </c>
      <c r="BH282" s="5">
        <f t="shared" si="12"/>
        <v>7</v>
      </c>
      <c r="BI282" s="6">
        <v>396</v>
      </c>
      <c r="BJ282" s="6">
        <f t="shared" si="13"/>
        <v>2772</v>
      </c>
      <c r="BK282" s="6">
        <v>950</v>
      </c>
      <c r="BL282" s="6">
        <f t="shared" si="14"/>
        <v>6650</v>
      </c>
      <c r="BM282" s="5" t="s">
        <v>296</v>
      </c>
      <c r="BO282" s="5" t="s">
        <v>310</v>
      </c>
      <c r="BP282" s="5" t="s">
        <v>298</v>
      </c>
      <c r="BQ282" s="5" t="s">
        <v>1045</v>
      </c>
    </row>
    <row r="283" spans="1:69" x14ac:dyDescent="0.25">
      <c r="F283" t="s">
        <v>283</v>
      </c>
      <c r="G283" t="s">
        <v>283</v>
      </c>
      <c r="H283" t="s">
        <v>1040</v>
      </c>
      <c r="I283" t="s">
        <v>1041</v>
      </c>
      <c r="J283" s="5" t="s">
        <v>286</v>
      </c>
      <c r="K283" t="s">
        <v>287</v>
      </c>
      <c r="L283" t="s">
        <v>287</v>
      </c>
      <c r="M283" t="s">
        <v>369</v>
      </c>
      <c r="N283" t="s">
        <v>1042</v>
      </c>
      <c r="O283" t="s">
        <v>304</v>
      </c>
      <c r="P283" t="s">
        <v>305</v>
      </c>
      <c r="Q283" t="s">
        <v>321</v>
      </c>
      <c r="R283" t="s">
        <v>1043</v>
      </c>
      <c r="T283" s="13" t="s">
        <v>1044</v>
      </c>
      <c r="V283" t="s">
        <v>309</v>
      </c>
      <c r="X283">
        <v>0</v>
      </c>
      <c r="Z283" t="s">
        <v>30</v>
      </c>
      <c r="AB283" s="2">
        <v>0</v>
      </c>
      <c r="AC283" s="2">
        <v>0</v>
      </c>
      <c r="AE283" s="2">
        <v>0</v>
      </c>
      <c r="AF283" s="2">
        <v>0</v>
      </c>
      <c r="AG283" s="2">
        <v>0</v>
      </c>
      <c r="AH283" s="2">
        <v>0</v>
      </c>
      <c r="BH283">
        <f t="shared" si="12"/>
        <v>0</v>
      </c>
      <c r="BI283" s="4">
        <v>396</v>
      </c>
      <c r="BJ283" s="4">
        <f t="shared" si="13"/>
        <v>0</v>
      </c>
      <c r="BK283" s="4">
        <v>950</v>
      </c>
      <c r="BL283" s="4">
        <f t="shared" si="14"/>
        <v>0</v>
      </c>
      <c r="BM283" t="s">
        <v>296</v>
      </c>
      <c r="BO283" t="s">
        <v>310</v>
      </c>
      <c r="BP283" t="s">
        <v>300</v>
      </c>
      <c r="BQ283" t="s">
        <v>1045</v>
      </c>
    </row>
    <row r="284" spans="1:69" s="5" customFormat="1" ht="215.1" customHeight="1" x14ac:dyDescent="0.25">
      <c r="A284" t="s">
        <v>282</v>
      </c>
      <c r="B284"/>
      <c r="C284"/>
      <c r="D284"/>
      <c r="E284"/>
      <c r="F284" s="5" t="s">
        <v>283</v>
      </c>
      <c r="G284" s="5" t="s">
        <v>283</v>
      </c>
      <c r="H284" s="5" t="s">
        <v>1046</v>
      </c>
      <c r="I284" s="5" t="s">
        <v>1047</v>
      </c>
      <c r="J284" s="5" t="s">
        <v>286</v>
      </c>
      <c r="K284" s="5" t="s">
        <v>287</v>
      </c>
      <c r="L284" s="5" t="s">
        <v>287</v>
      </c>
      <c r="M284" s="5" t="s">
        <v>288</v>
      </c>
      <c r="N284" s="5" t="s">
        <v>1048</v>
      </c>
      <c r="O284" s="5" t="s">
        <v>290</v>
      </c>
      <c r="P284" s="5" t="s">
        <v>1049</v>
      </c>
      <c r="Q284" s="5" t="s">
        <v>292</v>
      </c>
      <c r="R284" s="5" t="s">
        <v>1050</v>
      </c>
      <c r="T284" s="14" t="s">
        <v>1051</v>
      </c>
      <c r="V284" s="5" t="s">
        <v>295</v>
      </c>
      <c r="X284" s="5">
        <v>0</v>
      </c>
      <c r="Z284" s="5" t="s">
        <v>30</v>
      </c>
      <c r="AG284" s="5">
        <v>1</v>
      </c>
      <c r="AK284" s="5">
        <v>1</v>
      </c>
      <c r="BH284" s="5">
        <f t="shared" si="12"/>
        <v>2</v>
      </c>
      <c r="BI284" s="6">
        <v>270</v>
      </c>
      <c r="BJ284" s="6">
        <f t="shared" si="13"/>
        <v>540</v>
      </c>
      <c r="BK284" s="6">
        <v>650</v>
      </c>
      <c r="BL284" s="6">
        <f t="shared" si="14"/>
        <v>1300</v>
      </c>
      <c r="BM284" s="5" t="s">
        <v>296</v>
      </c>
      <c r="BO284" s="5" t="s">
        <v>297</v>
      </c>
      <c r="BP284" s="5" t="s">
        <v>298</v>
      </c>
      <c r="BQ284" s="5" t="s">
        <v>1052</v>
      </c>
    </row>
    <row r="285" spans="1:69" x14ac:dyDescent="0.25">
      <c r="F285" t="s">
        <v>283</v>
      </c>
      <c r="G285" t="s">
        <v>283</v>
      </c>
      <c r="H285" t="s">
        <v>1046</v>
      </c>
      <c r="I285" t="s">
        <v>1047</v>
      </c>
      <c r="J285" s="5" t="s">
        <v>286</v>
      </c>
      <c r="K285" t="s">
        <v>287</v>
      </c>
      <c r="L285" t="s">
        <v>287</v>
      </c>
      <c r="M285" t="s">
        <v>288</v>
      </c>
      <c r="N285" t="s">
        <v>1048</v>
      </c>
      <c r="O285" t="s">
        <v>290</v>
      </c>
      <c r="P285" t="s">
        <v>1049</v>
      </c>
      <c r="Q285" t="s">
        <v>292</v>
      </c>
      <c r="R285" t="s">
        <v>1050</v>
      </c>
      <c r="T285" s="13" t="s">
        <v>1051</v>
      </c>
      <c r="V285" t="s">
        <v>295</v>
      </c>
      <c r="X285">
        <v>0</v>
      </c>
      <c r="Z285" t="s">
        <v>30</v>
      </c>
      <c r="AG285" s="2">
        <v>0</v>
      </c>
      <c r="AK285" s="2">
        <v>0</v>
      </c>
      <c r="BH285">
        <f t="shared" si="12"/>
        <v>0</v>
      </c>
      <c r="BI285" s="4">
        <v>270</v>
      </c>
      <c r="BJ285" s="4">
        <f t="shared" si="13"/>
        <v>0</v>
      </c>
      <c r="BK285" s="4">
        <v>650</v>
      </c>
      <c r="BL285" s="4">
        <f t="shared" si="14"/>
        <v>0</v>
      </c>
      <c r="BM285" t="s">
        <v>296</v>
      </c>
      <c r="BO285" t="s">
        <v>297</v>
      </c>
      <c r="BP285" t="s">
        <v>300</v>
      </c>
      <c r="BQ285" t="s">
        <v>1052</v>
      </c>
    </row>
    <row r="286" spans="1:69" s="5" customFormat="1" ht="215.1" customHeight="1" x14ac:dyDescent="0.25">
      <c r="A286"/>
      <c r="B286"/>
      <c r="C286"/>
      <c r="D286"/>
      <c r="E286"/>
      <c r="F286" s="5" t="s">
        <v>283</v>
      </c>
      <c r="G286" s="5" t="s">
        <v>283</v>
      </c>
      <c r="H286" s="5" t="s">
        <v>1053</v>
      </c>
      <c r="I286" s="5" t="s">
        <v>1054</v>
      </c>
      <c r="J286" s="5" t="s">
        <v>286</v>
      </c>
      <c r="K286" s="5" t="s">
        <v>287</v>
      </c>
      <c r="L286" s="5" t="s">
        <v>287</v>
      </c>
      <c r="M286" s="5" t="s">
        <v>288</v>
      </c>
      <c r="N286" s="5" t="s">
        <v>1055</v>
      </c>
      <c r="O286" s="5" t="s">
        <v>304</v>
      </c>
      <c r="P286" s="5" t="s">
        <v>305</v>
      </c>
      <c r="Q286" s="5" t="s">
        <v>321</v>
      </c>
      <c r="R286" s="5" t="s">
        <v>740</v>
      </c>
      <c r="T286" s="14" t="s">
        <v>741</v>
      </c>
      <c r="V286" s="5" t="s">
        <v>295</v>
      </c>
      <c r="X286" s="5">
        <v>0</v>
      </c>
      <c r="Z286" s="5" t="s">
        <v>30</v>
      </c>
      <c r="AA286" s="5">
        <v>3</v>
      </c>
      <c r="AC286" s="5">
        <v>1</v>
      </c>
      <c r="AD286" s="5">
        <v>3</v>
      </c>
      <c r="AE286" s="5">
        <v>2</v>
      </c>
      <c r="AF286" s="5">
        <v>7</v>
      </c>
      <c r="AG286" s="5">
        <v>8</v>
      </c>
      <c r="AH286" s="5">
        <v>1</v>
      </c>
      <c r="AI286" s="5">
        <v>2</v>
      </c>
      <c r="AJ286" s="5">
        <v>1</v>
      </c>
      <c r="BH286" s="5">
        <f t="shared" si="12"/>
        <v>28</v>
      </c>
      <c r="BI286" s="6">
        <v>371</v>
      </c>
      <c r="BJ286" s="6">
        <f t="shared" si="13"/>
        <v>10388</v>
      </c>
      <c r="BK286" s="6">
        <v>890</v>
      </c>
      <c r="BL286" s="6">
        <f t="shared" si="14"/>
        <v>24920</v>
      </c>
      <c r="BM286" s="5" t="s">
        <v>296</v>
      </c>
      <c r="BO286" s="5" t="s">
        <v>310</v>
      </c>
      <c r="BP286" s="5" t="s">
        <v>298</v>
      </c>
      <c r="BQ286" s="5" t="s">
        <v>1056</v>
      </c>
    </row>
    <row r="287" spans="1:69" x14ac:dyDescent="0.25">
      <c r="F287" t="s">
        <v>283</v>
      </c>
      <c r="G287" t="s">
        <v>283</v>
      </c>
      <c r="H287" t="s">
        <v>1053</v>
      </c>
      <c r="I287" t="s">
        <v>1054</v>
      </c>
      <c r="J287" s="5" t="s">
        <v>286</v>
      </c>
      <c r="K287" t="s">
        <v>287</v>
      </c>
      <c r="L287" t="s">
        <v>287</v>
      </c>
      <c r="M287" t="s">
        <v>288</v>
      </c>
      <c r="N287" t="s">
        <v>1055</v>
      </c>
      <c r="O287" t="s">
        <v>304</v>
      </c>
      <c r="P287" t="s">
        <v>305</v>
      </c>
      <c r="Q287" t="s">
        <v>321</v>
      </c>
      <c r="R287" t="s">
        <v>740</v>
      </c>
      <c r="T287" s="13" t="s">
        <v>741</v>
      </c>
      <c r="V287" t="s">
        <v>295</v>
      </c>
      <c r="X287">
        <v>0</v>
      </c>
      <c r="Z287" t="s">
        <v>30</v>
      </c>
      <c r="AA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BH287">
        <f t="shared" si="12"/>
        <v>0</v>
      </c>
      <c r="BI287" s="4">
        <v>371</v>
      </c>
      <c r="BJ287" s="4">
        <f t="shared" si="13"/>
        <v>0</v>
      </c>
      <c r="BK287" s="4">
        <v>890</v>
      </c>
      <c r="BL287" s="4">
        <f t="shared" si="14"/>
        <v>0</v>
      </c>
      <c r="BM287" t="s">
        <v>296</v>
      </c>
      <c r="BO287" t="s">
        <v>310</v>
      </c>
      <c r="BP287" t="s">
        <v>300</v>
      </c>
      <c r="BQ287" t="s">
        <v>1056</v>
      </c>
    </row>
    <row r="288" spans="1:69" s="5" customFormat="1" ht="215.1" customHeight="1" x14ac:dyDescent="0.25">
      <c r="A288" t="s">
        <v>282</v>
      </c>
      <c r="B288"/>
      <c r="C288"/>
      <c r="D288"/>
      <c r="E288"/>
      <c r="F288" s="5" t="s">
        <v>283</v>
      </c>
      <c r="G288" s="5" t="s">
        <v>283</v>
      </c>
      <c r="H288" s="5" t="s">
        <v>1057</v>
      </c>
      <c r="I288" s="5" t="s">
        <v>1058</v>
      </c>
      <c r="J288" s="5" t="s">
        <v>286</v>
      </c>
      <c r="K288" s="5" t="s">
        <v>287</v>
      </c>
      <c r="L288" s="5" t="s">
        <v>287</v>
      </c>
      <c r="M288" s="5" t="s">
        <v>288</v>
      </c>
      <c r="N288" s="5" t="s">
        <v>1059</v>
      </c>
      <c r="O288" s="5" t="s">
        <v>304</v>
      </c>
      <c r="P288" s="5" t="s">
        <v>305</v>
      </c>
      <c r="Q288" s="5" t="s">
        <v>321</v>
      </c>
      <c r="R288" s="5" t="s">
        <v>590</v>
      </c>
      <c r="T288" s="14" t="s">
        <v>591</v>
      </c>
      <c r="V288" s="5" t="s">
        <v>295</v>
      </c>
      <c r="X288" s="5">
        <v>0</v>
      </c>
      <c r="Z288" s="5" t="s">
        <v>30</v>
      </c>
      <c r="AG288" s="5">
        <v>1</v>
      </c>
      <c r="AK288" s="5">
        <v>1</v>
      </c>
      <c r="BH288" s="5">
        <f t="shared" si="12"/>
        <v>2</v>
      </c>
      <c r="BI288" s="6">
        <v>371</v>
      </c>
      <c r="BJ288" s="6">
        <f t="shared" si="13"/>
        <v>742</v>
      </c>
      <c r="BK288" s="6">
        <v>890</v>
      </c>
      <c r="BL288" s="6">
        <f t="shared" si="14"/>
        <v>1780</v>
      </c>
      <c r="BM288" s="5" t="s">
        <v>296</v>
      </c>
      <c r="BO288" s="5" t="s">
        <v>310</v>
      </c>
      <c r="BP288" s="5" t="s">
        <v>298</v>
      </c>
      <c r="BQ288" s="5" t="s">
        <v>1060</v>
      </c>
    </row>
    <row r="289" spans="1:69" x14ac:dyDescent="0.25">
      <c r="F289" t="s">
        <v>283</v>
      </c>
      <c r="G289" t="s">
        <v>283</v>
      </c>
      <c r="H289" t="s">
        <v>1057</v>
      </c>
      <c r="I289" t="s">
        <v>1058</v>
      </c>
      <c r="J289" s="5" t="s">
        <v>286</v>
      </c>
      <c r="K289" t="s">
        <v>287</v>
      </c>
      <c r="L289" t="s">
        <v>287</v>
      </c>
      <c r="M289" t="s">
        <v>288</v>
      </c>
      <c r="N289" t="s">
        <v>1059</v>
      </c>
      <c r="O289" t="s">
        <v>304</v>
      </c>
      <c r="P289" t="s">
        <v>305</v>
      </c>
      <c r="Q289" t="s">
        <v>321</v>
      </c>
      <c r="R289" t="s">
        <v>590</v>
      </c>
      <c r="T289" s="13" t="s">
        <v>591</v>
      </c>
      <c r="V289" t="s">
        <v>295</v>
      </c>
      <c r="X289">
        <v>0</v>
      </c>
      <c r="Z289" t="s">
        <v>30</v>
      </c>
      <c r="AG289" s="2">
        <v>0</v>
      </c>
      <c r="AK289" s="2">
        <v>0</v>
      </c>
      <c r="BH289">
        <f t="shared" si="12"/>
        <v>0</v>
      </c>
      <c r="BI289" s="4">
        <v>371</v>
      </c>
      <c r="BJ289" s="4">
        <f t="shared" si="13"/>
        <v>0</v>
      </c>
      <c r="BK289" s="4">
        <v>890</v>
      </c>
      <c r="BL289" s="4">
        <f t="shared" si="14"/>
        <v>0</v>
      </c>
      <c r="BM289" t="s">
        <v>296</v>
      </c>
      <c r="BO289" t="s">
        <v>310</v>
      </c>
      <c r="BP289" t="s">
        <v>300</v>
      </c>
      <c r="BQ289" t="s">
        <v>1060</v>
      </c>
    </row>
    <row r="290" spans="1:69" s="5" customFormat="1" ht="215.1" customHeight="1" x14ac:dyDescent="0.25">
      <c r="A290" t="s">
        <v>282</v>
      </c>
      <c r="B290"/>
      <c r="C290"/>
      <c r="D290"/>
      <c r="E290"/>
      <c r="F290" s="5" t="s">
        <v>283</v>
      </c>
      <c r="G290" s="5" t="s">
        <v>283</v>
      </c>
      <c r="H290" s="5" t="s">
        <v>1061</v>
      </c>
      <c r="I290" s="5" t="s">
        <v>1062</v>
      </c>
      <c r="J290" s="5" t="s">
        <v>286</v>
      </c>
      <c r="K290" s="5" t="s">
        <v>287</v>
      </c>
      <c r="L290" s="5" t="s">
        <v>287</v>
      </c>
      <c r="M290" s="5" t="s">
        <v>288</v>
      </c>
      <c r="N290" s="5" t="s">
        <v>1063</v>
      </c>
      <c r="O290" s="5" t="s">
        <v>304</v>
      </c>
      <c r="P290" s="5" t="s">
        <v>305</v>
      </c>
      <c r="Q290" s="5" t="s">
        <v>321</v>
      </c>
      <c r="R290" s="5" t="s">
        <v>293</v>
      </c>
      <c r="T290" s="14" t="s">
        <v>294</v>
      </c>
      <c r="V290" s="5" t="s">
        <v>295</v>
      </c>
      <c r="X290" s="5">
        <v>0</v>
      </c>
      <c r="Z290" s="5" t="s">
        <v>30</v>
      </c>
      <c r="AK290" s="5">
        <v>1</v>
      </c>
      <c r="BH290" s="5">
        <f t="shared" si="12"/>
        <v>1</v>
      </c>
      <c r="BI290" s="6">
        <v>371</v>
      </c>
      <c r="BJ290" s="6">
        <f t="shared" si="13"/>
        <v>371</v>
      </c>
      <c r="BK290" s="6">
        <v>890</v>
      </c>
      <c r="BL290" s="6">
        <f t="shared" si="14"/>
        <v>890</v>
      </c>
      <c r="BM290" s="5" t="s">
        <v>296</v>
      </c>
      <c r="BO290" s="5" t="s">
        <v>310</v>
      </c>
      <c r="BP290" s="5" t="s">
        <v>298</v>
      </c>
      <c r="BQ290" s="5" t="s">
        <v>1064</v>
      </c>
    </row>
    <row r="291" spans="1:69" x14ac:dyDescent="0.25">
      <c r="F291" t="s">
        <v>283</v>
      </c>
      <c r="G291" t="s">
        <v>283</v>
      </c>
      <c r="H291" t="s">
        <v>1061</v>
      </c>
      <c r="I291" t="s">
        <v>1062</v>
      </c>
      <c r="J291" s="5" t="s">
        <v>286</v>
      </c>
      <c r="K291" t="s">
        <v>287</v>
      </c>
      <c r="L291" t="s">
        <v>287</v>
      </c>
      <c r="M291" t="s">
        <v>288</v>
      </c>
      <c r="N291" t="s">
        <v>1063</v>
      </c>
      <c r="O291" t="s">
        <v>304</v>
      </c>
      <c r="P291" t="s">
        <v>305</v>
      </c>
      <c r="Q291" t="s">
        <v>321</v>
      </c>
      <c r="R291" t="s">
        <v>293</v>
      </c>
      <c r="T291" s="13" t="s">
        <v>294</v>
      </c>
      <c r="V291" t="s">
        <v>295</v>
      </c>
      <c r="X291">
        <v>0</v>
      </c>
      <c r="Z291" t="s">
        <v>30</v>
      </c>
      <c r="AK291" s="2">
        <v>0</v>
      </c>
      <c r="BH291">
        <f t="shared" si="12"/>
        <v>0</v>
      </c>
      <c r="BI291" s="4">
        <v>371</v>
      </c>
      <c r="BJ291" s="4">
        <f t="shared" si="13"/>
        <v>0</v>
      </c>
      <c r="BK291" s="4">
        <v>890</v>
      </c>
      <c r="BL291" s="4">
        <f t="shared" si="14"/>
        <v>0</v>
      </c>
      <c r="BM291" t="s">
        <v>296</v>
      </c>
      <c r="BO291" t="s">
        <v>310</v>
      </c>
      <c r="BP291" t="s">
        <v>300</v>
      </c>
      <c r="BQ291" t="s">
        <v>1064</v>
      </c>
    </row>
    <row r="292" spans="1:69" s="5" customFormat="1" ht="215.1" customHeight="1" x14ac:dyDescent="0.25">
      <c r="A292" t="s">
        <v>282</v>
      </c>
      <c r="B292"/>
      <c r="C292"/>
      <c r="D292"/>
      <c r="E292"/>
      <c r="F292" s="5" t="s">
        <v>283</v>
      </c>
      <c r="G292" s="5" t="s">
        <v>283</v>
      </c>
      <c r="H292" s="5" t="s">
        <v>1065</v>
      </c>
      <c r="I292" s="5" t="s">
        <v>1066</v>
      </c>
      <c r="J292" s="5" t="s">
        <v>286</v>
      </c>
      <c r="K292" s="5" t="s">
        <v>287</v>
      </c>
      <c r="L292" s="5" t="s">
        <v>287</v>
      </c>
      <c r="M292" s="5" t="s">
        <v>288</v>
      </c>
      <c r="N292" s="5" t="s">
        <v>1063</v>
      </c>
      <c r="O292" s="5" t="s">
        <v>290</v>
      </c>
      <c r="P292" s="5" t="s">
        <v>686</v>
      </c>
      <c r="Q292" s="5" t="s">
        <v>687</v>
      </c>
      <c r="R292" s="5" t="s">
        <v>372</v>
      </c>
      <c r="T292" s="14" t="s">
        <v>373</v>
      </c>
      <c r="V292" s="5" t="s">
        <v>309</v>
      </c>
      <c r="X292" s="5">
        <v>0</v>
      </c>
      <c r="Z292" s="5" t="s">
        <v>30</v>
      </c>
      <c r="AG292" s="5">
        <v>1</v>
      </c>
      <c r="BH292" s="5">
        <f t="shared" si="12"/>
        <v>1</v>
      </c>
      <c r="BI292" s="6">
        <v>371</v>
      </c>
      <c r="BJ292" s="6">
        <f t="shared" si="13"/>
        <v>371</v>
      </c>
      <c r="BK292" s="6">
        <v>890</v>
      </c>
      <c r="BL292" s="6">
        <f t="shared" si="14"/>
        <v>890</v>
      </c>
      <c r="BM292" s="5" t="s">
        <v>296</v>
      </c>
      <c r="BO292" s="5" t="s">
        <v>297</v>
      </c>
      <c r="BP292" s="5" t="s">
        <v>298</v>
      </c>
      <c r="BQ292" s="5" t="s">
        <v>1064</v>
      </c>
    </row>
    <row r="293" spans="1:69" x14ac:dyDescent="0.25">
      <c r="F293" t="s">
        <v>283</v>
      </c>
      <c r="G293" t="s">
        <v>283</v>
      </c>
      <c r="H293" t="s">
        <v>1065</v>
      </c>
      <c r="I293" t="s">
        <v>1066</v>
      </c>
      <c r="J293" s="5" t="s">
        <v>286</v>
      </c>
      <c r="K293" t="s">
        <v>287</v>
      </c>
      <c r="L293" t="s">
        <v>287</v>
      </c>
      <c r="M293" t="s">
        <v>288</v>
      </c>
      <c r="N293" t="s">
        <v>1063</v>
      </c>
      <c r="O293" t="s">
        <v>290</v>
      </c>
      <c r="P293" t="s">
        <v>686</v>
      </c>
      <c r="Q293" t="s">
        <v>687</v>
      </c>
      <c r="R293" t="s">
        <v>372</v>
      </c>
      <c r="T293" s="13" t="s">
        <v>373</v>
      </c>
      <c r="V293" t="s">
        <v>309</v>
      </c>
      <c r="X293">
        <v>0</v>
      </c>
      <c r="Z293" t="s">
        <v>30</v>
      </c>
      <c r="AG293" s="2">
        <v>0</v>
      </c>
      <c r="BH293">
        <f t="shared" si="12"/>
        <v>0</v>
      </c>
      <c r="BI293" s="4">
        <v>371</v>
      </c>
      <c r="BJ293" s="4">
        <f t="shared" si="13"/>
        <v>0</v>
      </c>
      <c r="BK293" s="4">
        <v>890</v>
      </c>
      <c r="BL293" s="4">
        <f t="shared" si="14"/>
        <v>0</v>
      </c>
      <c r="BM293" t="s">
        <v>296</v>
      </c>
      <c r="BO293" t="s">
        <v>297</v>
      </c>
      <c r="BP293" t="s">
        <v>300</v>
      </c>
      <c r="BQ293" t="s">
        <v>1064</v>
      </c>
    </row>
    <row r="294" spans="1:69" s="5" customFormat="1" ht="215.1" customHeight="1" x14ac:dyDescent="0.25">
      <c r="A294"/>
      <c r="B294"/>
      <c r="C294"/>
      <c r="D294"/>
      <c r="E294"/>
      <c r="F294" s="5" t="s">
        <v>283</v>
      </c>
      <c r="G294" s="5" t="s">
        <v>283</v>
      </c>
      <c r="H294" s="5" t="s">
        <v>1067</v>
      </c>
      <c r="I294" s="5" t="s">
        <v>1068</v>
      </c>
      <c r="J294" s="5" t="s">
        <v>286</v>
      </c>
      <c r="K294" s="5" t="s">
        <v>287</v>
      </c>
      <c r="L294" s="5" t="s">
        <v>287</v>
      </c>
      <c r="M294" s="5" t="s">
        <v>288</v>
      </c>
      <c r="N294" s="5" t="s">
        <v>1069</v>
      </c>
      <c r="O294" s="5" t="s">
        <v>290</v>
      </c>
      <c r="P294" s="5" t="s">
        <v>371</v>
      </c>
      <c r="Q294" s="5" t="s">
        <v>292</v>
      </c>
      <c r="R294" s="5" t="s">
        <v>372</v>
      </c>
      <c r="T294" s="14" t="s">
        <v>373</v>
      </c>
      <c r="V294" s="5" t="s">
        <v>309</v>
      </c>
      <c r="X294" s="5">
        <v>0</v>
      </c>
      <c r="Z294" s="5" t="s">
        <v>30</v>
      </c>
      <c r="AE294" s="5">
        <v>1</v>
      </c>
      <c r="BH294" s="5">
        <f t="shared" si="12"/>
        <v>1</v>
      </c>
      <c r="BI294" s="6">
        <v>288</v>
      </c>
      <c r="BJ294" s="6">
        <f t="shared" si="13"/>
        <v>288</v>
      </c>
      <c r="BK294" s="6">
        <v>690</v>
      </c>
      <c r="BL294" s="6">
        <f t="shared" si="14"/>
        <v>690</v>
      </c>
      <c r="BM294" s="5" t="s">
        <v>296</v>
      </c>
      <c r="BO294" s="5" t="s">
        <v>297</v>
      </c>
      <c r="BP294" s="5" t="s">
        <v>298</v>
      </c>
      <c r="BQ294" s="5" t="s">
        <v>1070</v>
      </c>
    </row>
    <row r="295" spans="1:69" x14ac:dyDescent="0.25">
      <c r="F295" t="s">
        <v>283</v>
      </c>
      <c r="G295" t="s">
        <v>283</v>
      </c>
      <c r="H295" t="s">
        <v>1067</v>
      </c>
      <c r="I295" t="s">
        <v>1068</v>
      </c>
      <c r="J295" s="5" t="s">
        <v>286</v>
      </c>
      <c r="K295" t="s">
        <v>287</v>
      </c>
      <c r="L295" t="s">
        <v>287</v>
      </c>
      <c r="M295" t="s">
        <v>288</v>
      </c>
      <c r="N295" t="s">
        <v>1069</v>
      </c>
      <c r="O295" t="s">
        <v>290</v>
      </c>
      <c r="P295" t="s">
        <v>371</v>
      </c>
      <c r="Q295" t="s">
        <v>292</v>
      </c>
      <c r="R295" t="s">
        <v>372</v>
      </c>
      <c r="T295" s="13" t="s">
        <v>373</v>
      </c>
      <c r="V295" t="s">
        <v>309</v>
      </c>
      <c r="X295">
        <v>0</v>
      </c>
      <c r="Z295" t="s">
        <v>30</v>
      </c>
      <c r="AE295" s="2">
        <v>0</v>
      </c>
      <c r="BH295">
        <f t="shared" si="12"/>
        <v>0</v>
      </c>
      <c r="BI295" s="4">
        <v>288</v>
      </c>
      <c r="BJ295" s="4">
        <f t="shared" si="13"/>
        <v>0</v>
      </c>
      <c r="BK295" s="4">
        <v>690</v>
      </c>
      <c r="BL295" s="4">
        <f t="shared" si="14"/>
        <v>0</v>
      </c>
      <c r="BM295" t="s">
        <v>296</v>
      </c>
      <c r="BO295" t="s">
        <v>297</v>
      </c>
      <c r="BP295" t="s">
        <v>300</v>
      </c>
      <c r="BQ295" t="s">
        <v>1070</v>
      </c>
    </row>
    <row r="296" spans="1:69" s="5" customFormat="1" ht="215.1" customHeight="1" x14ac:dyDescent="0.25">
      <c r="A296"/>
      <c r="B296"/>
      <c r="C296"/>
      <c r="D296"/>
      <c r="E296"/>
      <c r="F296" s="5" t="s">
        <v>283</v>
      </c>
      <c r="G296" s="5" t="s">
        <v>283</v>
      </c>
      <c r="H296" s="5" t="s">
        <v>1071</v>
      </c>
      <c r="I296" s="5" t="s">
        <v>1072</v>
      </c>
      <c r="J296" s="5" t="s">
        <v>286</v>
      </c>
      <c r="K296" s="5" t="s">
        <v>287</v>
      </c>
      <c r="L296" s="5" t="s">
        <v>287</v>
      </c>
      <c r="M296" s="5" t="s">
        <v>288</v>
      </c>
      <c r="N296" s="5" t="s">
        <v>1073</v>
      </c>
      <c r="O296" s="5" t="s">
        <v>290</v>
      </c>
      <c r="P296" s="5" t="s">
        <v>291</v>
      </c>
      <c r="Q296" s="5" t="s">
        <v>292</v>
      </c>
      <c r="R296" s="5" t="s">
        <v>293</v>
      </c>
      <c r="T296" s="14" t="s">
        <v>294</v>
      </c>
      <c r="V296" s="5" t="s">
        <v>295</v>
      </c>
      <c r="X296" s="5">
        <v>0</v>
      </c>
      <c r="Z296" s="5" t="s">
        <v>30</v>
      </c>
      <c r="AG296" s="5">
        <v>1</v>
      </c>
      <c r="AK296" s="5">
        <v>1</v>
      </c>
      <c r="BH296" s="5">
        <f t="shared" si="12"/>
        <v>2</v>
      </c>
      <c r="BI296" s="6">
        <v>258</v>
      </c>
      <c r="BJ296" s="6">
        <f t="shared" si="13"/>
        <v>516</v>
      </c>
      <c r="BK296" s="6">
        <v>620</v>
      </c>
      <c r="BL296" s="6">
        <f t="shared" si="14"/>
        <v>1240</v>
      </c>
      <c r="BM296" s="5" t="s">
        <v>296</v>
      </c>
      <c r="BO296" s="5" t="s">
        <v>297</v>
      </c>
      <c r="BP296" s="5" t="s">
        <v>298</v>
      </c>
      <c r="BQ296" s="5" t="s">
        <v>1074</v>
      </c>
    </row>
    <row r="297" spans="1:69" x14ac:dyDescent="0.25">
      <c r="F297" t="s">
        <v>283</v>
      </c>
      <c r="G297" t="s">
        <v>283</v>
      </c>
      <c r="H297" t="s">
        <v>1071</v>
      </c>
      <c r="I297" t="s">
        <v>1072</v>
      </c>
      <c r="J297" s="5" t="s">
        <v>286</v>
      </c>
      <c r="K297" t="s">
        <v>287</v>
      </c>
      <c r="L297" t="s">
        <v>287</v>
      </c>
      <c r="M297" t="s">
        <v>288</v>
      </c>
      <c r="N297" t="s">
        <v>1073</v>
      </c>
      <c r="O297" t="s">
        <v>290</v>
      </c>
      <c r="P297" t="s">
        <v>291</v>
      </c>
      <c r="Q297" t="s">
        <v>292</v>
      </c>
      <c r="R297" t="s">
        <v>293</v>
      </c>
      <c r="T297" s="13" t="s">
        <v>294</v>
      </c>
      <c r="V297" t="s">
        <v>295</v>
      </c>
      <c r="X297">
        <v>0</v>
      </c>
      <c r="Z297" t="s">
        <v>30</v>
      </c>
      <c r="AG297" s="2">
        <v>0</v>
      </c>
      <c r="AK297" s="2">
        <v>0</v>
      </c>
      <c r="BH297">
        <f t="shared" si="12"/>
        <v>0</v>
      </c>
      <c r="BI297" s="4">
        <v>258</v>
      </c>
      <c r="BJ297" s="4">
        <f t="shared" si="13"/>
        <v>0</v>
      </c>
      <c r="BK297" s="4">
        <v>620</v>
      </c>
      <c r="BL297" s="4">
        <f t="shared" si="14"/>
        <v>0</v>
      </c>
      <c r="BM297" t="s">
        <v>296</v>
      </c>
      <c r="BO297" t="s">
        <v>297</v>
      </c>
      <c r="BP297" t="s">
        <v>300</v>
      </c>
      <c r="BQ297" t="s">
        <v>1074</v>
      </c>
    </row>
    <row r="298" spans="1:69" s="5" customFormat="1" ht="215.1" customHeight="1" x14ac:dyDescent="0.25">
      <c r="A298"/>
      <c r="B298"/>
      <c r="C298"/>
      <c r="D298"/>
      <c r="E298"/>
      <c r="F298" s="5" t="s">
        <v>283</v>
      </c>
      <c r="G298" s="5" t="s">
        <v>283</v>
      </c>
      <c r="H298" s="5" t="s">
        <v>1075</v>
      </c>
      <c r="I298" s="5" t="s">
        <v>1076</v>
      </c>
      <c r="J298" s="5" t="s">
        <v>286</v>
      </c>
      <c r="K298" s="5" t="s">
        <v>287</v>
      </c>
      <c r="L298" s="5" t="s">
        <v>287</v>
      </c>
      <c r="M298" s="5" t="s">
        <v>288</v>
      </c>
      <c r="N298" s="5" t="s">
        <v>1073</v>
      </c>
      <c r="O298" s="5" t="s">
        <v>290</v>
      </c>
      <c r="P298" s="5" t="s">
        <v>363</v>
      </c>
      <c r="Q298" s="5" t="s">
        <v>292</v>
      </c>
      <c r="R298" s="5" t="s">
        <v>1077</v>
      </c>
      <c r="T298" s="14" t="s">
        <v>1078</v>
      </c>
      <c r="V298" s="5" t="s">
        <v>295</v>
      </c>
      <c r="X298" s="5">
        <v>0</v>
      </c>
      <c r="Z298" s="5" t="s">
        <v>30</v>
      </c>
      <c r="AG298" s="5">
        <v>1</v>
      </c>
      <c r="AK298" s="5">
        <v>1</v>
      </c>
      <c r="BH298" s="5">
        <f t="shared" si="12"/>
        <v>2</v>
      </c>
      <c r="BI298" s="6">
        <v>321</v>
      </c>
      <c r="BJ298" s="6">
        <f t="shared" si="13"/>
        <v>642</v>
      </c>
      <c r="BK298" s="6">
        <v>770</v>
      </c>
      <c r="BL298" s="6">
        <f t="shared" si="14"/>
        <v>1540</v>
      </c>
      <c r="BM298" s="5" t="s">
        <v>296</v>
      </c>
      <c r="BO298" s="5" t="s">
        <v>297</v>
      </c>
      <c r="BP298" s="5" t="s">
        <v>298</v>
      </c>
      <c r="BQ298" s="5" t="s">
        <v>1074</v>
      </c>
    </row>
    <row r="299" spans="1:69" x14ac:dyDescent="0.25">
      <c r="F299" t="s">
        <v>283</v>
      </c>
      <c r="G299" t="s">
        <v>283</v>
      </c>
      <c r="H299" t="s">
        <v>1075</v>
      </c>
      <c r="I299" t="s">
        <v>1076</v>
      </c>
      <c r="J299" s="5" t="s">
        <v>286</v>
      </c>
      <c r="K299" t="s">
        <v>287</v>
      </c>
      <c r="L299" t="s">
        <v>287</v>
      </c>
      <c r="M299" t="s">
        <v>288</v>
      </c>
      <c r="N299" t="s">
        <v>1073</v>
      </c>
      <c r="O299" t="s">
        <v>290</v>
      </c>
      <c r="P299" t="s">
        <v>363</v>
      </c>
      <c r="Q299" t="s">
        <v>292</v>
      </c>
      <c r="R299" t="s">
        <v>1077</v>
      </c>
      <c r="T299" s="13" t="s">
        <v>1078</v>
      </c>
      <c r="V299" t="s">
        <v>295</v>
      </c>
      <c r="X299">
        <v>0</v>
      </c>
      <c r="Z299" t="s">
        <v>30</v>
      </c>
      <c r="AG299" s="2">
        <v>0</v>
      </c>
      <c r="AK299" s="2">
        <v>0</v>
      </c>
      <c r="BH299">
        <f t="shared" si="12"/>
        <v>0</v>
      </c>
      <c r="BI299" s="4">
        <v>321</v>
      </c>
      <c r="BJ299" s="4">
        <f t="shared" si="13"/>
        <v>0</v>
      </c>
      <c r="BK299" s="4">
        <v>770</v>
      </c>
      <c r="BL299" s="4">
        <f t="shared" si="14"/>
        <v>0</v>
      </c>
      <c r="BM299" t="s">
        <v>296</v>
      </c>
      <c r="BO299" t="s">
        <v>297</v>
      </c>
      <c r="BP299" t="s">
        <v>300</v>
      </c>
      <c r="BQ299" t="s">
        <v>1074</v>
      </c>
    </row>
    <row r="300" spans="1:69" s="5" customFormat="1" ht="215.1" customHeight="1" x14ac:dyDescent="0.25">
      <c r="A300"/>
      <c r="B300"/>
      <c r="C300"/>
      <c r="D300"/>
      <c r="E300"/>
      <c r="F300" s="5" t="s">
        <v>283</v>
      </c>
      <c r="G300" s="5" t="s">
        <v>283</v>
      </c>
      <c r="H300" s="5" t="s">
        <v>1079</v>
      </c>
      <c r="I300" s="5" t="s">
        <v>1080</v>
      </c>
      <c r="J300" s="5" t="s">
        <v>286</v>
      </c>
      <c r="K300" s="5" t="s">
        <v>287</v>
      </c>
      <c r="L300" s="5" t="s">
        <v>381</v>
      </c>
      <c r="M300" s="5" t="s">
        <v>382</v>
      </c>
      <c r="N300" s="5" t="s">
        <v>1081</v>
      </c>
      <c r="O300" s="5" t="s">
        <v>1082</v>
      </c>
      <c r="P300" s="5" t="s">
        <v>291</v>
      </c>
      <c r="Q300" s="5" t="s">
        <v>292</v>
      </c>
      <c r="R300" s="5" t="s">
        <v>1083</v>
      </c>
      <c r="T300" s="14" t="s">
        <v>1084</v>
      </c>
      <c r="V300" s="5" t="s">
        <v>309</v>
      </c>
      <c r="X300" s="5">
        <v>0</v>
      </c>
      <c r="Z300" s="5" t="s">
        <v>30</v>
      </c>
      <c r="AA300" s="5">
        <v>5</v>
      </c>
      <c r="AC300" s="5">
        <v>5</v>
      </c>
      <c r="AE300" s="5">
        <v>9</v>
      </c>
      <c r="AG300" s="5">
        <v>3</v>
      </c>
      <c r="AI300" s="5">
        <v>1</v>
      </c>
      <c r="AK300" s="5">
        <v>1</v>
      </c>
      <c r="AM300" s="5">
        <v>1</v>
      </c>
      <c r="BH300" s="5">
        <f t="shared" si="12"/>
        <v>25</v>
      </c>
      <c r="BI300" s="6">
        <v>413</v>
      </c>
      <c r="BJ300" s="6">
        <f t="shared" si="13"/>
        <v>10325</v>
      </c>
      <c r="BK300" s="6">
        <v>990</v>
      </c>
      <c r="BL300" s="6">
        <f t="shared" si="14"/>
        <v>24750</v>
      </c>
      <c r="BM300" s="5" t="s">
        <v>296</v>
      </c>
      <c r="BO300" s="5" t="s">
        <v>1085</v>
      </c>
      <c r="BP300" s="5" t="s">
        <v>298</v>
      </c>
      <c r="BQ300" s="5" t="s">
        <v>1086</v>
      </c>
    </row>
    <row r="301" spans="1:69" ht="30" x14ac:dyDescent="0.25">
      <c r="F301" t="s">
        <v>283</v>
      </c>
      <c r="G301" t="s">
        <v>283</v>
      </c>
      <c r="H301" t="s">
        <v>1079</v>
      </c>
      <c r="I301" t="s">
        <v>1080</v>
      </c>
      <c r="J301" s="5" t="s">
        <v>286</v>
      </c>
      <c r="K301" t="s">
        <v>287</v>
      </c>
      <c r="L301" t="s">
        <v>381</v>
      </c>
      <c r="M301" t="s">
        <v>382</v>
      </c>
      <c r="N301" t="s">
        <v>1081</v>
      </c>
      <c r="O301" t="s">
        <v>1082</v>
      </c>
      <c r="P301" t="s">
        <v>291</v>
      </c>
      <c r="Q301" t="s">
        <v>292</v>
      </c>
      <c r="R301" t="s">
        <v>1083</v>
      </c>
      <c r="T301" s="13" t="s">
        <v>1084</v>
      </c>
      <c r="V301" t="s">
        <v>309</v>
      </c>
      <c r="X301">
        <v>0</v>
      </c>
      <c r="Z301" t="s">
        <v>30</v>
      </c>
      <c r="AA301" s="2">
        <v>0</v>
      </c>
      <c r="AC301" s="2">
        <v>0</v>
      </c>
      <c r="AE301" s="2">
        <v>0</v>
      </c>
      <c r="AG301" s="2">
        <v>0</v>
      </c>
      <c r="AI301" s="2">
        <v>0</v>
      </c>
      <c r="AK301" s="2">
        <v>0</v>
      </c>
      <c r="AM301" s="2">
        <v>0</v>
      </c>
      <c r="BH301">
        <f t="shared" si="12"/>
        <v>0</v>
      </c>
      <c r="BI301" s="4">
        <v>413</v>
      </c>
      <c r="BJ301" s="4">
        <f t="shared" si="13"/>
        <v>0</v>
      </c>
      <c r="BK301" s="4">
        <v>990</v>
      </c>
      <c r="BL301" s="4">
        <f t="shared" si="14"/>
        <v>0</v>
      </c>
      <c r="BM301" t="s">
        <v>296</v>
      </c>
      <c r="BO301" t="s">
        <v>1085</v>
      </c>
      <c r="BP301" t="s">
        <v>300</v>
      </c>
      <c r="BQ301" t="s">
        <v>1086</v>
      </c>
    </row>
    <row r="302" spans="1:69" s="5" customFormat="1" ht="215.1" customHeight="1" x14ac:dyDescent="0.25">
      <c r="A302"/>
      <c r="B302"/>
      <c r="C302"/>
      <c r="D302"/>
      <c r="E302"/>
      <c r="F302" s="5" t="s">
        <v>283</v>
      </c>
      <c r="G302" s="5" t="s">
        <v>283</v>
      </c>
      <c r="H302" s="5" t="s">
        <v>1087</v>
      </c>
      <c r="I302" s="5" t="s">
        <v>1088</v>
      </c>
      <c r="J302" s="5" t="s">
        <v>286</v>
      </c>
      <c r="K302" s="5" t="s">
        <v>287</v>
      </c>
      <c r="L302" s="5" t="s">
        <v>381</v>
      </c>
      <c r="M302" s="5" t="s">
        <v>382</v>
      </c>
      <c r="N302" s="5" t="s">
        <v>1089</v>
      </c>
      <c r="O302" s="5" t="s">
        <v>1090</v>
      </c>
      <c r="P302" s="5" t="s">
        <v>1091</v>
      </c>
      <c r="Q302" s="5" t="s">
        <v>1092</v>
      </c>
      <c r="R302" s="5" t="s">
        <v>1093</v>
      </c>
      <c r="T302" s="14" t="s">
        <v>1094</v>
      </c>
      <c r="V302" s="5" t="s">
        <v>309</v>
      </c>
      <c r="X302" s="5">
        <v>0</v>
      </c>
      <c r="Z302" s="5" t="s">
        <v>30</v>
      </c>
      <c r="AC302" s="5">
        <v>8</v>
      </c>
      <c r="AE302" s="5">
        <v>6</v>
      </c>
      <c r="AI302" s="5">
        <v>1</v>
      </c>
      <c r="AK302" s="5">
        <v>4</v>
      </c>
      <c r="BH302" s="5">
        <f t="shared" si="12"/>
        <v>19</v>
      </c>
      <c r="BI302" s="6">
        <v>458</v>
      </c>
      <c r="BJ302" s="6">
        <f t="shared" si="13"/>
        <v>8702</v>
      </c>
      <c r="BK302" s="6">
        <v>1100</v>
      </c>
      <c r="BL302" s="6">
        <f t="shared" si="14"/>
        <v>20900</v>
      </c>
      <c r="BM302" s="5" t="s">
        <v>296</v>
      </c>
      <c r="BO302" s="5" t="s">
        <v>1095</v>
      </c>
      <c r="BP302" s="5" t="s">
        <v>298</v>
      </c>
      <c r="BQ302" s="5" t="s">
        <v>1096</v>
      </c>
    </row>
    <row r="303" spans="1:69" ht="30" x14ac:dyDescent="0.25">
      <c r="F303" t="s">
        <v>283</v>
      </c>
      <c r="G303" t="s">
        <v>283</v>
      </c>
      <c r="H303" t="s">
        <v>1087</v>
      </c>
      <c r="I303" t="s">
        <v>1088</v>
      </c>
      <c r="J303" s="5" t="s">
        <v>286</v>
      </c>
      <c r="K303" t="s">
        <v>287</v>
      </c>
      <c r="L303" t="s">
        <v>381</v>
      </c>
      <c r="M303" t="s">
        <v>382</v>
      </c>
      <c r="N303" t="s">
        <v>1089</v>
      </c>
      <c r="O303" t="s">
        <v>1090</v>
      </c>
      <c r="P303" t="s">
        <v>1091</v>
      </c>
      <c r="Q303" t="s">
        <v>1092</v>
      </c>
      <c r="R303" t="s">
        <v>1093</v>
      </c>
      <c r="T303" s="13" t="s">
        <v>1094</v>
      </c>
      <c r="V303" t="s">
        <v>309</v>
      </c>
      <c r="X303">
        <v>0</v>
      </c>
      <c r="Z303" t="s">
        <v>30</v>
      </c>
      <c r="AC303" s="2">
        <v>0</v>
      </c>
      <c r="AE303" s="2">
        <v>0</v>
      </c>
      <c r="AI303" s="2">
        <v>0</v>
      </c>
      <c r="AK303" s="2">
        <v>0</v>
      </c>
      <c r="BH303">
        <f t="shared" si="12"/>
        <v>0</v>
      </c>
      <c r="BI303" s="4">
        <v>458</v>
      </c>
      <c r="BJ303" s="4">
        <f t="shared" si="13"/>
        <v>0</v>
      </c>
      <c r="BK303" s="4">
        <v>1100</v>
      </c>
      <c r="BL303" s="4">
        <f t="shared" si="14"/>
        <v>0</v>
      </c>
      <c r="BM303" t="s">
        <v>296</v>
      </c>
      <c r="BO303" t="s">
        <v>1095</v>
      </c>
      <c r="BP303" t="s">
        <v>300</v>
      </c>
      <c r="BQ303" t="s">
        <v>1096</v>
      </c>
    </row>
    <row r="304" spans="1:69" s="5" customFormat="1" ht="215.1" customHeight="1" x14ac:dyDescent="0.25">
      <c r="A304" t="s">
        <v>282</v>
      </c>
      <c r="B304"/>
      <c r="C304"/>
      <c r="D304"/>
      <c r="E304"/>
      <c r="F304" s="5" t="s">
        <v>283</v>
      </c>
      <c r="G304" s="5" t="s">
        <v>283</v>
      </c>
      <c r="H304" s="5" t="s">
        <v>1097</v>
      </c>
      <c r="I304" s="5" t="s">
        <v>1098</v>
      </c>
      <c r="J304" s="5" t="s">
        <v>286</v>
      </c>
      <c r="K304" s="5" t="s">
        <v>287</v>
      </c>
      <c r="L304" s="5" t="s">
        <v>381</v>
      </c>
      <c r="M304" s="5" t="s">
        <v>382</v>
      </c>
      <c r="N304" s="5" t="s">
        <v>1099</v>
      </c>
      <c r="O304" s="5" t="s">
        <v>434</v>
      </c>
      <c r="P304" s="5" t="s">
        <v>1100</v>
      </c>
      <c r="Q304" s="5" t="s">
        <v>1101</v>
      </c>
      <c r="R304" s="5" t="s">
        <v>1102</v>
      </c>
      <c r="T304" s="14" t="s">
        <v>1103</v>
      </c>
      <c r="V304" s="5" t="s">
        <v>309</v>
      </c>
      <c r="X304" s="5">
        <v>0</v>
      </c>
      <c r="Z304" s="5" t="s">
        <v>30</v>
      </c>
      <c r="AA304" s="5">
        <v>2</v>
      </c>
      <c r="AD304" s="5">
        <v>2</v>
      </c>
      <c r="AL304" s="5">
        <v>1</v>
      </c>
      <c r="BH304" s="5">
        <f t="shared" si="12"/>
        <v>5</v>
      </c>
      <c r="BI304" s="6">
        <v>371</v>
      </c>
      <c r="BJ304" s="6">
        <f t="shared" si="13"/>
        <v>1855</v>
      </c>
      <c r="BK304" s="6">
        <v>890</v>
      </c>
      <c r="BL304" s="6">
        <f t="shared" si="14"/>
        <v>4450</v>
      </c>
      <c r="BM304" s="5" t="s">
        <v>296</v>
      </c>
      <c r="BO304" s="5" t="s">
        <v>310</v>
      </c>
      <c r="BP304" s="5" t="s">
        <v>298</v>
      </c>
      <c r="BQ304" s="5" t="s">
        <v>1104</v>
      </c>
    </row>
    <row r="305" spans="1:69" ht="45" x14ac:dyDescent="0.25">
      <c r="F305" t="s">
        <v>283</v>
      </c>
      <c r="G305" t="s">
        <v>283</v>
      </c>
      <c r="H305" t="s">
        <v>1097</v>
      </c>
      <c r="I305" t="s">
        <v>1098</v>
      </c>
      <c r="J305" s="5" t="s">
        <v>286</v>
      </c>
      <c r="K305" t="s">
        <v>287</v>
      </c>
      <c r="L305" t="s">
        <v>381</v>
      </c>
      <c r="M305" t="s">
        <v>382</v>
      </c>
      <c r="N305" t="s">
        <v>1099</v>
      </c>
      <c r="O305" t="s">
        <v>434</v>
      </c>
      <c r="P305" t="s">
        <v>1100</v>
      </c>
      <c r="Q305" t="s">
        <v>1101</v>
      </c>
      <c r="R305" t="s">
        <v>1102</v>
      </c>
      <c r="T305" s="13" t="s">
        <v>1103</v>
      </c>
      <c r="V305" t="s">
        <v>309</v>
      </c>
      <c r="X305">
        <v>0</v>
      </c>
      <c r="Z305" t="s">
        <v>30</v>
      </c>
      <c r="AA305" s="2">
        <v>0</v>
      </c>
      <c r="AD305" s="2">
        <v>0</v>
      </c>
      <c r="AL305" s="2">
        <v>0</v>
      </c>
      <c r="BH305">
        <f t="shared" si="12"/>
        <v>0</v>
      </c>
      <c r="BI305" s="4">
        <v>371</v>
      </c>
      <c r="BJ305" s="4">
        <f t="shared" si="13"/>
        <v>0</v>
      </c>
      <c r="BK305" s="4">
        <v>890</v>
      </c>
      <c r="BL305" s="4">
        <f t="shared" si="14"/>
        <v>0</v>
      </c>
      <c r="BM305" t="s">
        <v>296</v>
      </c>
      <c r="BO305" t="s">
        <v>310</v>
      </c>
      <c r="BP305" t="s">
        <v>300</v>
      </c>
      <c r="BQ305" t="s">
        <v>1104</v>
      </c>
    </row>
    <row r="306" spans="1:69" s="5" customFormat="1" ht="215.1" customHeight="1" x14ac:dyDescent="0.25">
      <c r="A306"/>
      <c r="B306"/>
      <c r="C306"/>
      <c r="D306"/>
      <c r="E306"/>
      <c r="F306" s="5" t="s">
        <v>283</v>
      </c>
      <c r="G306" s="5" t="s">
        <v>283</v>
      </c>
      <c r="H306" s="5" t="s">
        <v>1105</v>
      </c>
      <c r="I306" s="5" t="s">
        <v>1106</v>
      </c>
      <c r="J306" s="5" t="s">
        <v>286</v>
      </c>
      <c r="K306" s="5" t="s">
        <v>287</v>
      </c>
      <c r="L306" s="5" t="s">
        <v>342</v>
      </c>
      <c r="M306" s="5" t="s">
        <v>342</v>
      </c>
      <c r="N306" s="5" t="s">
        <v>1107</v>
      </c>
      <c r="O306" s="5" t="s">
        <v>678</v>
      </c>
      <c r="P306" s="5" t="s">
        <v>1108</v>
      </c>
      <c r="Q306" s="5" t="s">
        <v>1109</v>
      </c>
      <c r="R306" s="5" t="s">
        <v>338</v>
      </c>
      <c r="T306" s="14" t="s">
        <v>339</v>
      </c>
      <c r="V306" s="5" t="s">
        <v>309</v>
      </c>
      <c r="X306" s="5">
        <v>0</v>
      </c>
      <c r="Z306" s="5" t="s">
        <v>30</v>
      </c>
      <c r="AA306" s="5">
        <v>6</v>
      </c>
      <c r="AB306" s="5">
        <v>3</v>
      </c>
      <c r="AC306" s="5">
        <v>4</v>
      </c>
      <c r="AE306" s="5">
        <v>1</v>
      </c>
      <c r="AH306" s="5">
        <v>1</v>
      </c>
      <c r="AI306" s="5">
        <v>1</v>
      </c>
      <c r="AJ306" s="5">
        <v>5</v>
      </c>
      <c r="AK306" s="5">
        <v>2</v>
      </c>
      <c r="AL306" s="5">
        <v>5</v>
      </c>
      <c r="AM306" s="5">
        <v>3</v>
      </c>
      <c r="AO306" s="5">
        <v>1</v>
      </c>
      <c r="BH306" s="5">
        <f t="shared" si="12"/>
        <v>32</v>
      </c>
      <c r="BI306" s="6">
        <v>313</v>
      </c>
      <c r="BJ306" s="6">
        <f t="shared" si="13"/>
        <v>10016</v>
      </c>
      <c r="BK306" s="6">
        <v>750</v>
      </c>
      <c r="BL306" s="6">
        <f t="shared" si="14"/>
        <v>24000</v>
      </c>
      <c r="BM306" s="5" t="s">
        <v>296</v>
      </c>
      <c r="BO306" s="5" t="s">
        <v>347</v>
      </c>
      <c r="BP306" s="5" t="s">
        <v>298</v>
      </c>
      <c r="BQ306" s="5" t="s">
        <v>1110</v>
      </c>
    </row>
    <row r="307" spans="1:69" x14ac:dyDescent="0.25">
      <c r="F307" t="s">
        <v>283</v>
      </c>
      <c r="G307" t="s">
        <v>283</v>
      </c>
      <c r="H307" t="s">
        <v>1105</v>
      </c>
      <c r="I307" t="s">
        <v>1106</v>
      </c>
      <c r="J307" s="5" t="s">
        <v>286</v>
      </c>
      <c r="K307" t="s">
        <v>287</v>
      </c>
      <c r="L307" t="s">
        <v>342</v>
      </c>
      <c r="M307" t="s">
        <v>342</v>
      </c>
      <c r="N307" t="s">
        <v>1107</v>
      </c>
      <c r="O307" t="s">
        <v>678</v>
      </c>
      <c r="P307" t="s">
        <v>1108</v>
      </c>
      <c r="Q307" t="s">
        <v>1109</v>
      </c>
      <c r="R307" t="s">
        <v>338</v>
      </c>
      <c r="T307" s="13" t="s">
        <v>339</v>
      </c>
      <c r="V307" t="s">
        <v>309</v>
      </c>
      <c r="X307">
        <v>0</v>
      </c>
      <c r="Z307" t="s">
        <v>30</v>
      </c>
      <c r="AA307" s="2">
        <v>0</v>
      </c>
      <c r="AB307" s="2">
        <v>0</v>
      </c>
      <c r="AC307" s="2">
        <v>0</v>
      </c>
      <c r="AE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O307" s="2">
        <v>0</v>
      </c>
      <c r="BH307">
        <f t="shared" si="12"/>
        <v>0</v>
      </c>
      <c r="BI307" s="4">
        <v>313</v>
      </c>
      <c r="BJ307" s="4">
        <f t="shared" si="13"/>
        <v>0</v>
      </c>
      <c r="BK307" s="4">
        <v>750</v>
      </c>
      <c r="BL307" s="4">
        <f t="shared" si="14"/>
        <v>0</v>
      </c>
      <c r="BM307" t="s">
        <v>296</v>
      </c>
      <c r="BO307" t="s">
        <v>347</v>
      </c>
      <c r="BP307" t="s">
        <v>300</v>
      </c>
      <c r="BQ307" t="s">
        <v>1110</v>
      </c>
    </row>
    <row r="308" spans="1:69" s="5" customFormat="1" ht="215.1" customHeight="1" x14ac:dyDescent="0.25">
      <c r="A308"/>
      <c r="B308"/>
      <c r="C308"/>
      <c r="D308"/>
      <c r="E308"/>
      <c r="F308" s="5" t="s">
        <v>283</v>
      </c>
      <c r="G308" s="5" t="s">
        <v>283</v>
      </c>
      <c r="H308" s="5" t="s">
        <v>1111</v>
      </c>
      <c r="I308" s="5" t="s">
        <v>1112</v>
      </c>
      <c r="J308" s="5" t="s">
        <v>286</v>
      </c>
      <c r="K308" s="5" t="s">
        <v>287</v>
      </c>
      <c r="L308" s="5" t="s">
        <v>287</v>
      </c>
      <c r="M308" s="5" t="s">
        <v>288</v>
      </c>
      <c r="N308" s="5" t="s">
        <v>1113</v>
      </c>
      <c r="O308" s="5" t="s">
        <v>670</v>
      </c>
      <c r="P308" s="5" t="s">
        <v>363</v>
      </c>
      <c r="Q308" s="5" t="s">
        <v>292</v>
      </c>
      <c r="R308" s="5" t="s">
        <v>1114</v>
      </c>
      <c r="T308" s="14" t="s">
        <v>1115</v>
      </c>
      <c r="V308" s="5" t="s">
        <v>309</v>
      </c>
      <c r="X308" s="5">
        <v>0</v>
      </c>
      <c r="Z308" s="5" t="s">
        <v>30</v>
      </c>
      <c r="AA308" s="5">
        <v>1</v>
      </c>
      <c r="AD308" s="5">
        <v>2</v>
      </c>
      <c r="AO308" s="5">
        <v>1</v>
      </c>
      <c r="BH308" s="5">
        <f t="shared" si="12"/>
        <v>4</v>
      </c>
      <c r="BI308" s="6">
        <v>258</v>
      </c>
      <c r="BJ308" s="6">
        <f t="shared" si="13"/>
        <v>1032</v>
      </c>
      <c r="BK308" s="6">
        <v>620</v>
      </c>
      <c r="BL308" s="6">
        <f t="shared" si="14"/>
        <v>2480</v>
      </c>
      <c r="BM308" s="5" t="s">
        <v>296</v>
      </c>
      <c r="BO308" s="5" t="s">
        <v>673</v>
      </c>
      <c r="BP308" s="5" t="s">
        <v>298</v>
      </c>
      <c r="BQ308" s="5" t="s">
        <v>1116</v>
      </c>
    </row>
    <row r="309" spans="1:69" x14ac:dyDescent="0.25">
      <c r="F309" t="s">
        <v>283</v>
      </c>
      <c r="G309" t="s">
        <v>283</v>
      </c>
      <c r="H309" t="s">
        <v>1111</v>
      </c>
      <c r="I309" t="s">
        <v>1112</v>
      </c>
      <c r="J309" s="5" t="s">
        <v>286</v>
      </c>
      <c r="K309" t="s">
        <v>287</v>
      </c>
      <c r="L309" t="s">
        <v>287</v>
      </c>
      <c r="M309" t="s">
        <v>288</v>
      </c>
      <c r="N309" t="s">
        <v>1113</v>
      </c>
      <c r="O309" t="s">
        <v>670</v>
      </c>
      <c r="P309" t="s">
        <v>363</v>
      </c>
      <c r="Q309" t="s">
        <v>292</v>
      </c>
      <c r="R309" t="s">
        <v>1114</v>
      </c>
      <c r="T309" s="13" t="s">
        <v>1115</v>
      </c>
      <c r="V309" t="s">
        <v>309</v>
      </c>
      <c r="X309">
        <v>0</v>
      </c>
      <c r="Z309" t="s">
        <v>30</v>
      </c>
      <c r="AA309" s="2">
        <v>0</v>
      </c>
      <c r="AD309" s="2">
        <v>0</v>
      </c>
      <c r="AO309" s="2">
        <v>0</v>
      </c>
      <c r="BH309">
        <f t="shared" si="12"/>
        <v>0</v>
      </c>
      <c r="BI309" s="4">
        <v>258</v>
      </c>
      <c r="BJ309" s="4">
        <f t="shared" si="13"/>
        <v>0</v>
      </c>
      <c r="BK309" s="4">
        <v>620</v>
      </c>
      <c r="BL309" s="4">
        <f t="shared" si="14"/>
        <v>0</v>
      </c>
      <c r="BM309" t="s">
        <v>296</v>
      </c>
      <c r="BO309" t="s">
        <v>673</v>
      </c>
      <c r="BP309" t="s">
        <v>300</v>
      </c>
      <c r="BQ309" t="s">
        <v>1116</v>
      </c>
    </row>
    <row r="310" spans="1:69" s="5" customFormat="1" ht="215.1" customHeight="1" x14ac:dyDescent="0.25">
      <c r="A310"/>
      <c r="B310"/>
      <c r="C310"/>
      <c r="D310"/>
      <c r="E310"/>
      <c r="F310" s="5" t="s">
        <v>283</v>
      </c>
      <c r="G310" s="5" t="s">
        <v>283</v>
      </c>
      <c r="H310" s="5" t="s">
        <v>1117</v>
      </c>
      <c r="I310" s="5" t="s">
        <v>1118</v>
      </c>
      <c r="J310" s="5" t="s">
        <v>286</v>
      </c>
      <c r="K310" s="5" t="s">
        <v>287</v>
      </c>
      <c r="L310" s="5" t="s">
        <v>287</v>
      </c>
      <c r="M310" s="5" t="s">
        <v>288</v>
      </c>
      <c r="N310" s="5" t="s">
        <v>1113</v>
      </c>
      <c r="O310" s="5" t="s">
        <v>670</v>
      </c>
      <c r="P310" s="5" t="s">
        <v>363</v>
      </c>
      <c r="Q310" s="5" t="s">
        <v>292</v>
      </c>
      <c r="R310" s="5" t="s">
        <v>1119</v>
      </c>
      <c r="T310" s="14" t="s">
        <v>1120</v>
      </c>
      <c r="V310" s="5" t="s">
        <v>309</v>
      </c>
      <c r="X310" s="5">
        <v>0</v>
      </c>
      <c r="Z310" s="5" t="s">
        <v>30</v>
      </c>
      <c r="AG310" s="5">
        <v>1</v>
      </c>
      <c r="AM310" s="5">
        <v>2</v>
      </c>
      <c r="BH310" s="5">
        <f t="shared" si="12"/>
        <v>3</v>
      </c>
      <c r="BI310" s="6">
        <v>258</v>
      </c>
      <c r="BJ310" s="6">
        <f t="shared" si="13"/>
        <v>774</v>
      </c>
      <c r="BK310" s="6">
        <v>620</v>
      </c>
      <c r="BL310" s="6">
        <f t="shared" si="14"/>
        <v>1860</v>
      </c>
      <c r="BM310" s="5" t="s">
        <v>296</v>
      </c>
      <c r="BO310" s="5" t="s">
        <v>673</v>
      </c>
      <c r="BP310" s="5" t="s">
        <v>298</v>
      </c>
      <c r="BQ310" s="5" t="s">
        <v>1116</v>
      </c>
    </row>
    <row r="311" spans="1:69" x14ac:dyDescent="0.25">
      <c r="F311" t="s">
        <v>283</v>
      </c>
      <c r="G311" t="s">
        <v>283</v>
      </c>
      <c r="H311" t="s">
        <v>1117</v>
      </c>
      <c r="I311" t="s">
        <v>1118</v>
      </c>
      <c r="J311" s="5" t="s">
        <v>286</v>
      </c>
      <c r="K311" t="s">
        <v>287</v>
      </c>
      <c r="L311" t="s">
        <v>287</v>
      </c>
      <c r="M311" t="s">
        <v>288</v>
      </c>
      <c r="N311" t="s">
        <v>1113</v>
      </c>
      <c r="O311" t="s">
        <v>670</v>
      </c>
      <c r="P311" t="s">
        <v>363</v>
      </c>
      <c r="Q311" t="s">
        <v>292</v>
      </c>
      <c r="R311" t="s">
        <v>1119</v>
      </c>
      <c r="T311" s="13" t="s">
        <v>1120</v>
      </c>
      <c r="V311" t="s">
        <v>309</v>
      </c>
      <c r="X311">
        <v>0</v>
      </c>
      <c r="Z311" t="s">
        <v>30</v>
      </c>
      <c r="AG311" s="2">
        <v>0</v>
      </c>
      <c r="AM311" s="2">
        <v>0</v>
      </c>
      <c r="BH311">
        <f t="shared" si="12"/>
        <v>0</v>
      </c>
      <c r="BI311" s="4">
        <v>258</v>
      </c>
      <c r="BJ311" s="4">
        <f t="shared" si="13"/>
        <v>0</v>
      </c>
      <c r="BK311" s="4">
        <v>620</v>
      </c>
      <c r="BL311" s="4">
        <f t="shared" si="14"/>
        <v>0</v>
      </c>
      <c r="BM311" t="s">
        <v>296</v>
      </c>
      <c r="BO311" t="s">
        <v>673</v>
      </c>
      <c r="BP311" t="s">
        <v>300</v>
      </c>
      <c r="BQ311" t="s">
        <v>1116</v>
      </c>
    </row>
    <row r="312" spans="1:69" s="5" customFormat="1" ht="215.1" customHeight="1" x14ac:dyDescent="0.25">
      <c r="A312" t="s">
        <v>282</v>
      </c>
      <c r="B312"/>
      <c r="C312"/>
      <c r="D312"/>
      <c r="E312"/>
      <c r="F312" s="5" t="s">
        <v>283</v>
      </c>
      <c r="G312" s="5" t="s">
        <v>283</v>
      </c>
      <c r="H312" s="5" t="s">
        <v>1121</v>
      </c>
      <c r="I312" s="5" t="s">
        <v>1122</v>
      </c>
      <c r="J312" s="5" t="s">
        <v>286</v>
      </c>
      <c r="K312" s="5" t="s">
        <v>287</v>
      </c>
      <c r="L312" s="5" t="s">
        <v>287</v>
      </c>
      <c r="M312" s="5" t="s">
        <v>288</v>
      </c>
      <c r="N312" s="5" t="s">
        <v>1123</v>
      </c>
      <c r="O312" s="5" t="s">
        <v>290</v>
      </c>
      <c r="P312" s="5" t="s">
        <v>291</v>
      </c>
      <c r="Q312" s="5" t="s">
        <v>292</v>
      </c>
      <c r="R312" s="5" t="s">
        <v>293</v>
      </c>
      <c r="T312" s="14" t="s">
        <v>294</v>
      </c>
      <c r="V312" s="5" t="s">
        <v>309</v>
      </c>
      <c r="X312" s="5">
        <v>0</v>
      </c>
      <c r="Z312" s="5" t="s">
        <v>30</v>
      </c>
      <c r="AA312" s="5">
        <v>1</v>
      </c>
      <c r="AE312" s="5">
        <v>1</v>
      </c>
      <c r="AM312" s="5">
        <v>1</v>
      </c>
      <c r="AN312" s="5">
        <v>1</v>
      </c>
      <c r="AO312" s="5">
        <v>3</v>
      </c>
      <c r="AQ312" s="5">
        <v>2</v>
      </c>
      <c r="BH312" s="5">
        <f t="shared" si="12"/>
        <v>9</v>
      </c>
      <c r="BI312" s="6">
        <v>313</v>
      </c>
      <c r="BJ312" s="6">
        <f t="shared" si="13"/>
        <v>2817</v>
      </c>
      <c r="BK312" s="6">
        <v>750</v>
      </c>
      <c r="BL312" s="6">
        <f t="shared" si="14"/>
        <v>6750</v>
      </c>
      <c r="BM312" s="5" t="s">
        <v>296</v>
      </c>
      <c r="BO312" s="5" t="s">
        <v>297</v>
      </c>
      <c r="BP312" s="5" t="s">
        <v>298</v>
      </c>
      <c r="BQ312" s="5" t="s">
        <v>1124</v>
      </c>
    </row>
    <row r="313" spans="1:69" x14ac:dyDescent="0.25">
      <c r="F313" t="s">
        <v>283</v>
      </c>
      <c r="G313" t="s">
        <v>283</v>
      </c>
      <c r="H313" t="s">
        <v>1121</v>
      </c>
      <c r="I313" t="s">
        <v>1122</v>
      </c>
      <c r="J313" s="5" t="s">
        <v>286</v>
      </c>
      <c r="K313" t="s">
        <v>287</v>
      </c>
      <c r="L313" t="s">
        <v>287</v>
      </c>
      <c r="M313" t="s">
        <v>288</v>
      </c>
      <c r="N313" t="s">
        <v>1123</v>
      </c>
      <c r="O313" t="s">
        <v>290</v>
      </c>
      <c r="P313" t="s">
        <v>291</v>
      </c>
      <c r="Q313" t="s">
        <v>292</v>
      </c>
      <c r="R313" t="s">
        <v>293</v>
      </c>
      <c r="T313" s="13" t="s">
        <v>294</v>
      </c>
      <c r="V313" t="s">
        <v>309</v>
      </c>
      <c r="X313">
        <v>0</v>
      </c>
      <c r="Z313" t="s">
        <v>30</v>
      </c>
      <c r="AA313" s="2">
        <v>0</v>
      </c>
      <c r="AE313" s="2">
        <v>0</v>
      </c>
      <c r="AM313" s="2">
        <v>0</v>
      </c>
      <c r="AN313" s="2">
        <v>0</v>
      </c>
      <c r="AO313" s="2">
        <v>0</v>
      </c>
      <c r="AQ313" s="2">
        <v>0</v>
      </c>
      <c r="BH313">
        <f t="shared" si="12"/>
        <v>0</v>
      </c>
      <c r="BI313" s="4">
        <v>313</v>
      </c>
      <c r="BJ313" s="4">
        <f t="shared" si="13"/>
        <v>0</v>
      </c>
      <c r="BK313" s="4">
        <v>750</v>
      </c>
      <c r="BL313" s="4">
        <f t="shared" si="14"/>
        <v>0</v>
      </c>
      <c r="BM313" t="s">
        <v>296</v>
      </c>
      <c r="BO313" t="s">
        <v>297</v>
      </c>
      <c r="BP313" t="s">
        <v>300</v>
      </c>
      <c r="BQ313" t="s">
        <v>1124</v>
      </c>
    </row>
    <row r="314" spans="1:69" s="5" customFormat="1" ht="215.1" customHeight="1" x14ac:dyDescent="0.25">
      <c r="A314"/>
      <c r="B314"/>
      <c r="C314"/>
      <c r="D314"/>
      <c r="E314"/>
      <c r="F314" s="5" t="s">
        <v>283</v>
      </c>
      <c r="G314" s="5" t="s">
        <v>283</v>
      </c>
      <c r="H314" s="5" t="s">
        <v>1125</v>
      </c>
      <c r="I314" s="5" t="s">
        <v>1126</v>
      </c>
      <c r="J314" s="5" t="s">
        <v>286</v>
      </c>
      <c r="K314" s="5" t="s">
        <v>287</v>
      </c>
      <c r="L314" s="5" t="s">
        <v>287</v>
      </c>
      <c r="M314" s="5" t="s">
        <v>288</v>
      </c>
      <c r="N314" s="5" t="s">
        <v>1127</v>
      </c>
      <c r="O314" s="5" t="s">
        <v>304</v>
      </c>
      <c r="P314" s="5" t="s">
        <v>1128</v>
      </c>
      <c r="Q314" s="5" t="s">
        <v>1129</v>
      </c>
      <c r="R314" s="5" t="s">
        <v>1130</v>
      </c>
      <c r="T314" s="14" t="s">
        <v>1131</v>
      </c>
      <c r="V314" s="5" t="s">
        <v>309</v>
      </c>
      <c r="X314" s="5">
        <v>0</v>
      </c>
      <c r="Z314" s="5" t="s">
        <v>30</v>
      </c>
      <c r="AC314" s="5">
        <v>4</v>
      </c>
      <c r="AD314" s="5">
        <v>2</v>
      </c>
      <c r="AE314" s="5">
        <v>1</v>
      </c>
      <c r="AF314" s="5">
        <v>2</v>
      </c>
      <c r="AG314" s="5">
        <v>2</v>
      </c>
      <c r="AJ314" s="5">
        <v>1</v>
      </c>
      <c r="AK314" s="5">
        <v>2</v>
      </c>
      <c r="AM314" s="5">
        <v>1</v>
      </c>
      <c r="AQ314" s="5">
        <v>1</v>
      </c>
      <c r="BH314" s="5">
        <f t="shared" si="12"/>
        <v>16</v>
      </c>
      <c r="BI314" s="6">
        <v>229</v>
      </c>
      <c r="BJ314" s="6">
        <f t="shared" si="13"/>
        <v>3664</v>
      </c>
      <c r="BK314" s="6">
        <v>550</v>
      </c>
      <c r="BL314" s="6">
        <f t="shared" si="14"/>
        <v>8800</v>
      </c>
      <c r="BM314" s="5" t="s">
        <v>296</v>
      </c>
      <c r="BO314" s="5" t="s">
        <v>310</v>
      </c>
      <c r="BP314" s="5" t="s">
        <v>298</v>
      </c>
      <c r="BQ314" s="5" t="s">
        <v>1132</v>
      </c>
    </row>
    <row r="315" spans="1:69" x14ac:dyDescent="0.25">
      <c r="F315" t="s">
        <v>283</v>
      </c>
      <c r="G315" t="s">
        <v>283</v>
      </c>
      <c r="H315" t="s">
        <v>1125</v>
      </c>
      <c r="I315" t="s">
        <v>1126</v>
      </c>
      <c r="J315" s="5" t="s">
        <v>286</v>
      </c>
      <c r="K315" t="s">
        <v>287</v>
      </c>
      <c r="L315" t="s">
        <v>287</v>
      </c>
      <c r="M315" t="s">
        <v>288</v>
      </c>
      <c r="N315" t="s">
        <v>1127</v>
      </c>
      <c r="O315" t="s">
        <v>304</v>
      </c>
      <c r="P315" t="s">
        <v>1128</v>
      </c>
      <c r="Q315" t="s">
        <v>1129</v>
      </c>
      <c r="R315" t="s">
        <v>1130</v>
      </c>
      <c r="T315" s="13" t="s">
        <v>1131</v>
      </c>
      <c r="V315" t="s">
        <v>309</v>
      </c>
      <c r="X315">
        <v>0</v>
      </c>
      <c r="Z315" t="s">
        <v>30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J315" s="2">
        <v>0</v>
      </c>
      <c r="AK315" s="2">
        <v>0</v>
      </c>
      <c r="AM315" s="2">
        <v>0</v>
      </c>
      <c r="AQ315" s="2">
        <v>0</v>
      </c>
      <c r="BH315">
        <f t="shared" si="12"/>
        <v>0</v>
      </c>
      <c r="BI315" s="4">
        <v>229</v>
      </c>
      <c r="BJ315" s="4">
        <f t="shared" si="13"/>
        <v>0</v>
      </c>
      <c r="BK315" s="4">
        <v>550</v>
      </c>
      <c r="BL315" s="4">
        <f t="shared" si="14"/>
        <v>0</v>
      </c>
      <c r="BM315" t="s">
        <v>296</v>
      </c>
      <c r="BO315" t="s">
        <v>310</v>
      </c>
      <c r="BP315" t="s">
        <v>300</v>
      </c>
      <c r="BQ315" t="s">
        <v>1132</v>
      </c>
    </row>
    <row r="316" spans="1:69" s="5" customFormat="1" ht="215.1" customHeight="1" x14ac:dyDescent="0.25">
      <c r="A316"/>
      <c r="B316"/>
      <c r="C316"/>
      <c r="D316"/>
      <c r="E316"/>
      <c r="F316" s="5" t="s">
        <v>283</v>
      </c>
      <c r="G316" s="5" t="s">
        <v>283</v>
      </c>
      <c r="H316" s="5" t="s">
        <v>1133</v>
      </c>
      <c r="I316" s="5" t="s">
        <v>1134</v>
      </c>
      <c r="J316" s="5" t="s">
        <v>286</v>
      </c>
      <c r="K316" s="5" t="s">
        <v>287</v>
      </c>
      <c r="L316" s="5" t="s">
        <v>351</v>
      </c>
      <c r="M316" s="5" t="s">
        <v>454</v>
      </c>
      <c r="N316" s="5" t="s">
        <v>1135</v>
      </c>
      <c r="O316" s="5" t="s">
        <v>1136</v>
      </c>
      <c r="P316" s="5" t="s">
        <v>1137</v>
      </c>
      <c r="Q316" s="5" t="s">
        <v>1138</v>
      </c>
      <c r="R316" s="5" t="s">
        <v>372</v>
      </c>
      <c r="T316" s="14" t="s">
        <v>373</v>
      </c>
      <c r="V316" s="5" t="s">
        <v>309</v>
      </c>
      <c r="X316" s="5">
        <v>0</v>
      </c>
      <c r="Z316" s="5" t="s">
        <v>30</v>
      </c>
      <c r="AC316" s="5">
        <v>2</v>
      </c>
      <c r="AD316" s="5">
        <v>2</v>
      </c>
      <c r="AE316" s="5">
        <v>2</v>
      </c>
      <c r="AF316" s="5">
        <v>2</v>
      </c>
      <c r="AG316" s="5">
        <v>4</v>
      </c>
      <c r="AH316" s="5">
        <v>1</v>
      </c>
      <c r="AI316" s="5">
        <v>2</v>
      </c>
      <c r="AJ316" s="5">
        <v>1</v>
      </c>
      <c r="AK316" s="5">
        <v>4</v>
      </c>
      <c r="AM316" s="5">
        <v>3</v>
      </c>
      <c r="BH316" s="5">
        <f t="shared" si="12"/>
        <v>23</v>
      </c>
      <c r="BI316" s="6">
        <v>458</v>
      </c>
      <c r="BJ316" s="6">
        <f t="shared" si="13"/>
        <v>10534</v>
      </c>
      <c r="BK316" s="6">
        <v>1100</v>
      </c>
      <c r="BL316" s="6">
        <f t="shared" si="14"/>
        <v>25300</v>
      </c>
      <c r="BM316" s="5" t="s">
        <v>296</v>
      </c>
      <c r="BO316" s="5" t="s">
        <v>1139</v>
      </c>
      <c r="BP316" s="5" t="s">
        <v>298</v>
      </c>
      <c r="BQ316" s="5" t="s">
        <v>1140</v>
      </c>
    </row>
    <row r="317" spans="1:69" x14ac:dyDescent="0.25">
      <c r="F317" t="s">
        <v>283</v>
      </c>
      <c r="G317" t="s">
        <v>283</v>
      </c>
      <c r="H317" t="s">
        <v>1133</v>
      </c>
      <c r="I317" t="s">
        <v>1134</v>
      </c>
      <c r="J317" s="5" t="s">
        <v>286</v>
      </c>
      <c r="K317" t="s">
        <v>287</v>
      </c>
      <c r="L317" t="s">
        <v>351</v>
      </c>
      <c r="M317" t="s">
        <v>454</v>
      </c>
      <c r="N317" t="s">
        <v>1135</v>
      </c>
      <c r="O317" t="s">
        <v>1136</v>
      </c>
      <c r="P317" t="s">
        <v>1137</v>
      </c>
      <c r="Q317" t="s">
        <v>1138</v>
      </c>
      <c r="R317" t="s">
        <v>372</v>
      </c>
      <c r="T317" s="13" t="s">
        <v>373</v>
      </c>
      <c r="V317" t="s">
        <v>309</v>
      </c>
      <c r="X317">
        <v>0</v>
      </c>
      <c r="Z317" t="s">
        <v>30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M317" s="2">
        <v>0</v>
      </c>
      <c r="BH317">
        <f t="shared" si="12"/>
        <v>0</v>
      </c>
      <c r="BI317" s="4">
        <v>458</v>
      </c>
      <c r="BJ317" s="4">
        <f t="shared" si="13"/>
        <v>0</v>
      </c>
      <c r="BK317" s="4">
        <v>1100</v>
      </c>
      <c r="BL317" s="4">
        <f t="shared" si="14"/>
        <v>0</v>
      </c>
      <c r="BM317" t="s">
        <v>296</v>
      </c>
      <c r="BO317" t="s">
        <v>1139</v>
      </c>
      <c r="BP317" t="s">
        <v>300</v>
      </c>
      <c r="BQ317" t="s">
        <v>1140</v>
      </c>
    </row>
    <row r="318" spans="1:69" s="5" customFormat="1" ht="215.1" customHeight="1" x14ac:dyDescent="0.25">
      <c r="A318" t="s">
        <v>282</v>
      </c>
      <c r="B318"/>
      <c r="C318"/>
      <c r="D318"/>
      <c r="E318"/>
      <c r="F318" s="5" t="s">
        <v>283</v>
      </c>
      <c r="G318" s="5" t="s">
        <v>283</v>
      </c>
      <c r="H318" s="5" t="s">
        <v>1141</v>
      </c>
      <c r="I318" s="5" t="s">
        <v>1142</v>
      </c>
      <c r="J318" s="5" t="s">
        <v>286</v>
      </c>
      <c r="K318" s="5" t="s">
        <v>287</v>
      </c>
      <c r="L318" s="5" t="s">
        <v>287</v>
      </c>
      <c r="M318" s="5" t="s">
        <v>369</v>
      </c>
      <c r="N318" s="5" t="s">
        <v>1143</v>
      </c>
      <c r="O318" s="5" t="s">
        <v>670</v>
      </c>
      <c r="P318" s="5" t="s">
        <v>1144</v>
      </c>
      <c r="Q318" s="5" t="s">
        <v>292</v>
      </c>
      <c r="R318" s="5" t="s">
        <v>1145</v>
      </c>
      <c r="T318" s="14" t="s">
        <v>1146</v>
      </c>
      <c r="V318" s="5" t="s">
        <v>309</v>
      </c>
      <c r="X318" s="5">
        <v>0</v>
      </c>
      <c r="Z318" s="5" t="s">
        <v>30</v>
      </c>
      <c r="AH318" s="5">
        <v>1</v>
      </c>
      <c r="AL318" s="5">
        <v>1</v>
      </c>
      <c r="AM318" s="5">
        <v>2</v>
      </c>
      <c r="AO318" s="5">
        <v>1</v>
      </c>
      <c r="BH318" s="5">
        <f t="shared" si="12"/>
        <v>5</v>
      </c>
      <c r="BI318" s="6">
        <v>413</v>
      </c>
      <c r="BJ318" s="6">
        <f t="shared" si="13"/>
        <v>2065</v>
      </c>
      <c r="BK318" s="6">
        <v>990</v>
      </c>
      <c r="BL318" s="6">
        <f t="shared" si="14"/>
        <v>4950</v>
      </c>
      <c r="BM318" s="5" t="s">
        <v>296</v>
      </c>
      <c r="BO318" s="5" t="s">
        <v>673</v>
      </c>
      <c r="BP318" s="5" t="s">
        <v>298</v>
      </c>
      <c r="BQ318" s="5" t="s">
        <v>1147</v>
      </c>
    </row>
    <row r="319" spans="1:69" x14ac:dyDescent="0.25">
      <c r="F319" t="s">
        <v>283</v>
      </c>
      <c r="G319" t="s">
        <v>283</v>
      </c>
      <c r="H319" t="s">
        <v>1141</v>
      </c>
      <c r="I319" t="s">
        <v>1142</v>
      </c>
      <c r="J319" s="5" t="s">
        <v>286</v>
      </c>
      <c r="K319" t="s">
        <v>287</v>
      </c>
      <c r="L319" t="s">
        <v>287</v>
      </c>
      <c r="M319" t="s">
        <v>369</v>
      </c>
      <c r="N319" t="s">
        <v>1143</v>
      </c>
      <c r="O319" t="s">
        <v>670</v>
      </c>
      <c r="P319" t="s">
        <v>1144</v>
      </c>
      <c r="Q319" t="s">
        <v>292</v>
      </c>
      <c r="R319" t="s">
        <v>1145</v>
      </c>
      <c r="T319" s="13" t="s">
        <v>1146</v>
      </c>
      <c r="V319" t="s">
        <v>309</v>
      </c>
      <c r="X319">
        <v>0</v>
      </c>
      <c r="Z319" t="s">
        <v>30</v>
      </c>
      <c r="AH319" s="2">
        <v>0</v>
      </c>
      <c r="AL319" s="2">
        <v>0</v>
      </c>
      <c r="AM319" s="2">
        <v>0</v>
      </c>
      <c r="AO319" s="2">
        <v>0</v>
      </c>
      <c r="BH319">
        <f t="shared" si="12"/>
        <v>0</v>
      </c>
      <c r="BI319" s="4">
        <v>413</v>
      </c>
      <c r="BJ319" s="4">
        <f t="shared" si="13"/>
        <v>0</v>
      </c>
      <c r="BK319" s="4">
        <v>990</v>
      </c>
      <c r="BL319" s="4">
        <f t="shared" si="14"/>
        <v>0</v>
      </c>
      <c r="BM319" t="s">
        <v>296</v>
      </c>
      <c r="BO319" t="s">
        <v>673</v>
      </c>
      <c r="BP319" t="s">
        <v>300</v>
      </c>
      <c r="BQ319" t="s">
        <v>1147</v>
      </c>
    </row>
    <row r="320" spans="1:69" s="5" customFormat="1" ht="215.1" customHeight="1" x14ac:dyDescent="0.25">
      <c r="A320"/>
      <c r="B320"/>
      <c r="C320"/>
      <c r="D320"/>
      <c r="E320"/>
      <c r="F320" s="5" t="s">
        <v>283</v>
      </c>
      <c r="G320" s="5" t="s">
        <v>283</v>
      </c>
      <c r="H320" s="5" t="s">
        <v>1148</v>
      </c>
      <c r="I320" s="5" t="s">
        <v>1149</v>
      </c>
      <c r="J320" s="5" t="s">
        <v>286</v>
      </c>
      <c r="K320" s="5" t="s">
        <v>287</v>
      </c>
      <c r="L320" s="5" t="s">
        <v>342</v>
      </c>
      <c r="M320" s="5" t="s">
        <v>342</v>
      </c>
      <c r="N320" s="5" t="s">
        <v>1150</v>
      </c>
      <c r="O320" s="5" t="s">
        <v>1151</v>
      </c>
      <c r="P320" s="5" t="s">
        <v>1152</v>
      </c>
      <c r="Q320" s="5" t="s">
        <v>1153</v>
      </c>
      <c r="R320" s="5" t="s">
        <v>1154</v>
      </c>
      <c r="T320" s="14" t="s">
        <v>1155</v>
      </c>
      <c r="V320" s="5" t="s">
        <v>309</v>
      </c>
      <c r="X320" s="5">
        <v>0</v>
      </c>
      <c r="Z320" s="5" t="s">
        <v>30</v>
      </c>
      <c r="AC320" s="5">
        <v>2</v>
      </c>
      <c r="AF320" s="5">
        <v>3</v>
      </c>
      <c r="AH320" s="5">
        <v>3</v>
      </c>
      <c r="AJ320" s="5">
        <v>2</v>
      </c>
      <c r="AK320" s="5">
        <v>1</v>
      </c>
      <c r="BH320" s="5">
        <f t="shared" si="12"/>
        <v>11</v>
      </c>
      <c r="BI320" s="6">
        <v>288</v>
      </c>
      <c r="BJ320" s="6">
        <f t="shared" si="13"/>
        <v>3168</v>
      </c>
      <c r="BK320" s="6">
        <v>690</v>
      </c>
      <c r="BL320" s="6">
        <f t="shared" si="14"/>
        <v>7590</v>
      </c>
      <c r="BM320" s="5" t="s">
        <v>296</v>
      </c>
      <c r="BO320" s="5" t="s">
        <v>347</v>
      </c>
      <c r="BP320" s="5" t="s">
        <v>298</v>
      </c>
      <c r="BQ320" s="5" t="s">
        <v>1156</v>
      </c>
    </row>
    <row r="321" spans="1:69" ht="45" x14ac:dyDescent="0.25">
      <c r="F321" t="s">
        <v>283</v>
      </c>
      <c r="G321" t="s">
        <v>283</v>
      </c>
      <c r="H321" t="s">
        <v>1148</v>
      </c>
      <c r="I321" t="s">
        <v>1149</v>
      </c>
      <c r="J321" s="5" t="s">
        <v>286</v>
      </c>
      <c r="K321" t="s">
        <v>287</v>
      </c>
      <c r="L321" t="s">
        <v>342</v>
      </c>
      <c r="M321" t="s">
        <v>342</v>
      </c>
      <c r="N321" t="s">
        <v>1150</v>
      </c>
      <c r="O321" t="s">
        <v>1151</v>
      </c>
      <c r="P321" t="s">
        <v>1152</v>
      </c>
      <c r="Q321" t="s">
        <v>1153</v>
      </c>
      <c r="R321" t="s">
        <v>1154</v>
      </c>
      <c r="T321" s="13" t="s">
        <v>1155</v>
      </c>
      <c r="V321" t="s">
        <v>309</v>
      </c>
      <c r="X321">
        <v>0</v>
      </c>
      <c r="Z321" t="s">
        <v>30</v>
      </c>
      <c r="AC321" s="2">
        <v>0</v>
      </c>
      <c r="AF321" s="2">
        <v>0</v>
      </c>
      <c r="AH321" s="2">
        <v>0</v>
      </c>
      <c r="AJ321" s="2">
        <v>0</v>
      </c>
      <c r="AK321" s="2">
        <v>0</v>
      </c>
      <c r="BH321">
        <f t="shared" si="12"/>
        <v>0</v>
      </c>
      <c r="BI321" s="4">
        <v>288</v>
      </c>
      <c r="BJ321" s="4">
        <f t="shared" si="13"/>
        <v>0</v>
      </c>
      <c r="BK321" s="4">
        <v>690</v>
      </c>
      <c r="BL321" s="4">
        <f t="shared" si="14"/>
        <v>0</v>
      </c>
      <c r="BM321" t="s">
        <v>296</v>
      </c>
      <c r="BO321" t="s">
        <v>347</v>
      </c>
      <c r="BP321" t="s">
        <v>300</v>
      </c>
      <c r="BQ321" t="s">
        <v>1156</v>
      </c>
    </row>
    <row r="322" spans="1:69" s="5" customFormat="1" ht="215.1" customHeight="1" x14ac:dyDescent="0.25">
      <c r="A322"/>
      <c r="B322"/>
      <c r="C322"/>
      <c r="D322"/>
      <c r="E322"/>
      <c r="F322" s="5" t="s">
        <v>283</v>
      </c>
      <c r="G322" s="5" t="s">
        <v>283</v>
      </c>
      <c r="H322" s="5" t="s">
        <v>1157</v>
      </c>
      <c r="I322" s="5" t="s">
        <v>1158</v>
      </c>
      <c r="J322" s="5" t="s">
        <v>286</v>
      </c>
      <c r="K322" s="5" t="s">
        <v>287</v>
      </c>
      <c r="L322" s="5" t="s">
        <v>287</v>
      </c>
      <c r="M322" s="5" t="s">
        <v>834</v>
      </c>
      <c r="N322" s="5" t="s">
        <v>1159</v>
      </c>
      <c r="O322" s="5" t="s">
        <v>304</v>
      </c>
      <c r="P322" s="5" t="s">
        <v>1160</v>
      </c>
      <c r="Q322" s="5" t="s">
        <v>1161</v>
      </c>
      <c r="R322" s="5" t="s">
        <v>356</v>
      </c>
      <c r="T322" s="14" t="s">
        <v>357</v>
      </c>
      <c r="V322" s="5" t="s">
        <v>309</v>
      </c>
      <c r="X322" s="5">
        <v>0</v>
      </c>
      <c r="Z322" s="5" t="s">
        <v>30</v>
      </c>
      <c r="AC322" s="5">
        <v>1</v>
      </c>
      <c r="AE322" s="5">
        <v>4</v>
      </c>
      <c r="AF322" s="5">
        <v>2</v>
      </c>
      <c r="AG322" s="5">
        <v>1</v>
      </c>
      <c r="AH322" s="5">
        <v>2</v>
      </c>
      <c r="AI322" s="5">
        <v>3</v>
      </c>
      <c r="AM322" s="5">
        <v>1</v>
      </c>
      <c r="BH322" s="5">
        <f t="shared" si="12"/>
        <v>14</v>
      </c>
      <c r="BI322" s="6">
        <v>413</v>
      </c>
      <c r="BJ322" s="6">
        <f t="shared" si="13"/>
        <v>5782</v>
      </c>
      <c r="BK322" s="6">
        <v>990</v>
      </c>
      <c r="BL322" s="6">
        <f t="shared" si="14"/>
        <v>13860</v>
      </c>
      <c r="BM322" s="5" t="s">
        <v>296</v>
      </c>
      <c r="BO322" s="5" t="s">
        <v>310</v>
      </c>
      <c r="BP322" s="5" t="s">
        <v>298</v>
      </c>
      <c r="BQ322" s="5" t="s">
        <v>1162</v>
      </c>
    </row>
    <row r="323" spans="1:69" x14ac:dyDescent="0.25">
      <c r="F323" t="s">
        <v>283</v>
      </c>
      <c r="G323" t="s">
        <v>283</v>
      </c>
      <c r="H323" t="s">
        <v>1157</v>
      </c>
      <c r="I323" t="s">
        <v>1158</v>
      </c>
      <c r="J323" s="5" t="s">
        <v>286</v>
      </c>
      <c r="K323" t="s">
        <v>287</v>
      </c>
      <c r="L323" t="s">
        <v>287</v>
      </c>
      <c r="M323" t="s">
        <v>834</v>
      </c>
      <c r="N323" t="s">
        <v>1159</v>
      </c>
      <c r="O323" t="s">
        <v>304</v>
      </c>
      <c r="P323" t="s">
        <v>1160</v>
      </c>
      <c r="Q323" t="s">
        <v>1161</v>
      </c>
      <c r="R323" t="s">
        <v>356</v>
      </c>
      <c r="T323" s="13" t="s">
        <v>357</v>
      </c>
      <c r="V323" t="s">
        <v>309</v>
      </c>
      <c r="X323">
        <v>0</v>
      </c>
      <c r="Z323" t="s">
        <v>30</v>
      </c>
      <c r="AC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M323" s="2">
        <v>0</v>
      </c>
      <c r="BH323">
        <f t="shared" si="12"/>
        <v>0</v>
      </c>
      <c r="BI323" s="4">
        <v>413</v>
      </c>
      <c r="BJ323" s="4">
        <f t="shared" si="13"/>
        <v>0</v>
      </c>
      <c r="BK323" s="4">
        <v>990</v>
      </c>
      <c r="BL323" s="4">
        <f t="shared" si="14"/>
        <v>0</v>
      </c>
      <c r="BM323" t="s">
        <v>296</v>
      </c>
      <c r="BO323" t="s">
        <v>310</v>
      </c>
      <c r="BP323" t="s">
        <v>300</v>
      </c>
      <c r="BQ323" t="s">
        <v>1162</v>
      </c>
    </row>
    <row r="324" spans="1:69" s="5" customFormat="1" ht="215.1" customHeight="1" x14ac:dyDescent="0.25">
      <c r="A324"/>
      <c r="B324"/>
      <c r="C324"/>
      <c r="D324"/>
      <c r="E324"/>
      <c r="F324" s="5" t="s">
        <v>283</v>
      </c>
      <c r="G324" s="5" t="s">
        <v>283</v>
      </c>
      <c r="H324" s="5" t="s">
        <v>1163</v>
      </c>
      <c r="I324" s="5" t="s">
        <v>1164</v>
      </c>
      <c r="J324" s="5" t="s">
        <v>286</v>
      </c>
      <c r="K324" s="5" t="s">
        <v>287</v>
      </c>
      <c r="L324" s="5" t="s">
        <v>381</v>
      </c>
      <c r="M324" s="5" t="s">
        <v>625</v>
      </c>
      <c r="N324" s="5" t="s">
        <v>1165</v>
      </c>
      <c r="O324" s="5" t="s">
        <v>1166</v>
      </c>
      <c r="P324" s="5" t="s">
        <v>363</v>
      </c>
      <c r="Q324" s="5" t="s">
        <v>292</v>
      </c>
      <c r="R324" s="5" t="s">
        <v>1167</v>
      </c>
      <c r="T324" s="14" t="s">
        <v>1168</v>
      </c>
      <c r="V324" s="5" t="s">
        <v>309</v>
      </c>
      <c r="X324" s="5">
        <v>0</v>
      </c>
      <c r="Z324" s="5" t="s">
        <v>30</v>
      </c>
      <c r="AA324" s="5">
        <v>1</v>
      </c>
      <c r="AC324" s="5">
        <v>1</v>
      </c>
      <c r="AD324" s="5">
        <v>2</v>
      </c>
      <c r="AE324" s="5">
        <v>1</v>
      </c>
      <c r="AF324" s="5">
        <v>3</v>
      </c>
      <c r="AG324" s="5">
        <v>1</v>
      </c>
      <c r="AH324" s="5">
        <v>3</v>
      </c>
      <c r="AI324" s="5">
        <v>1</v>
      </c>
      <c r="AJ324" s="5">
        <v>1</v>
      </c>
      <c r="BH324" s="5">
        <f t="shared" si="12"/>
        <v>14</v>
      </c>
      <c r="BI324" s="6">
        <v>288</v>
      </c>
      <c r="BJ324" s="6">
        <f t="shared" si="13"/>
        <v>4032</v>
      </c>
      <c r="BK324" s="6">
        <v>690</v>
      </c>
      <c r="BL324" s="6">
        <f t="shared" si="14"/>
        <v>9660</v>
      </c>
      <c r="BM324" s="5" t="s">
        <v>296</v>
      </c>
      <c r="BO324" s="5" t="s">
        <v>1169</v>
      </c>
      <c r="BP324" s="5" t="s">
        <v>298</v>
      </c>
      <c r="BQ324" s="5" t="s">
        <v>1170</v>
      </c>
    </row>
    <row r="325" spans="1:69" x14ac:dyDescent="0.25">
      <c r="F325" t="s">
        <v>283</v>
      </c>
      <c r="G325" t="s">
        <v>283</v>
      </c>
      <c r="H325" t="s">
        <v>1163</v>
      </c>
      <c r="I325" t="s">
        <v>1164</v>
      </c>
      <c r="J325" s="5" t="s">
        <v>286</v>
      </c>
      <c r="K325" t="s">
        <v>287</v>
      </c>
      <c r="L325" t="s">
        <v>381</v>
      </c>
      <c r="M325" t="s">
        <v>625</v>
      </c>
      <c r="N325" t="s">
        <v>1165</v>
      </c>
      <c r="O325" t="s">
        <v>1166</v>
      </c>
      <c r="P325" t="s">
        <v>363</v>
      </c>
      <c r="Q325" t="s">
        <v>292</v>
      </c>
      <c r="R325" t="s">
        <v>1167</v>
      </c>
      <c r="T325" s="13" t="s">
        <v>1168</v>
      </c>
      <c r="V325" t="s">
        <v>309</v>
      </c>
      <c r="X325">
        <v>0</v>
      </c>
      <c r="Z325" t="s">
        <v>30</v>
      </c>
      <c r="AA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BH325">
        <f t="shared" si="12"/>
        <v>0</v>
      </c>
      <c r="BI325" s="4">
        <v>288</v>
      </c>
      <c r="BJ325" s="4">
        <f t="shared" si="13"/>
        <v>0</v>
      </c>
      <c r="BK325" s="4">
        <v>690</v>
      </c>
      <c r="BL325" s="4">
        <f t="shared" si="14"/>
        <v>0</v>
      </c>
      <c r="BM325" t="s">
        <v>296</v>
      </c>
      <c r="BO325" t="s">
        <v>1169</v>
      </c>
      <c r="BP325" t="s">
        <v>300</v>
      </c>
      <c r="BQ325" t="s">
        <v>1170</v>
      </c>
    </row>
    <row r="326" spans="1:69" s="5" customFormat="1" ht="215.1" customHeight="1" x14ac:dyDescent="0.25">
      <c r="A326"/>
      <c r="B326"/>
      <c r="C326"/>
      <c r="D326"/>
      <c r="E326"/>
      <c r="F326" s="5" t="s">
        <v>283</v>
      </c>
      <c r="G326" s="5" t="s">
        <v>283</v>
      </c>
      <c r="H326" s="5" t="s">
        <v>1171</v>
      </c>
      <c r="I326" s="5" t="s">
        <v>1172</v>
      </c>
      <c r="J326" s="5" t="s">
        <v>286</v>
      </c>
      <c r="K326" s="5" t="s">
        <v>287</v>
      </c>
      <c r="L326" s="5" t="s">
        <v>381</v>
      </c>
      <c r="M326" s="5" t="s">
        <v>625</v>
      </c>
      <c r="N326" s="5" t="s">
        <v>1165</v>
      </c>
      <c r="O326" s="5" t="s">
        <v>1166</v>
      </c>
      <c r="P326" s="5" t="s">
        <v>363</v>
      </c>
      <c r="Q326" s="5" t="s">
        <v>292</v>
      </c>
      <c r="R326" s="5" t="s">
        <v>1173</v>
      </c>
      <c r="T326" s="14" t="s">
        <v>1174</v>
      </c>
      <c r="V326" s="5" t="s">
        <v>309</v>
      </c>
      <c r="X326" s="5">
        <v>0</v>
      </c>
      <c r="Z326" s="5" t="s">
        <v>30</v>
      </c>
      <c r="AC326" s="5">
        <v>2</v>
      </c>
      <c r="AE326" s="5">
        <v>3</v>
      </c>
      <c r="AF326" s="5">
        <v>2</v>
      </c>
      <c r="AG326" s="5">
        <v>1</v>
      </c>
      <c r="AI326" s="5">
        <v>4</v>
      </c>
      <c r="AJ326" s="5">
        <v>1</v>
      </c>
      <c r="BH326" s="5">
        <f t="shared" si="12"/>
        <v>13</v>
      </c>
      <c r="BI326" s="6">
        <v>288</v>
      </c>
      <c r="BJ326" s="6">
        <f t="shared" si="13"/>
        <v>3744</v>
      </c>
      <c r="BK326" s="6">
        <v>690</v>
      </c>
      <c r="BL326" s="6">
        <f t="shared" si="14"/>
        <v>8970</v>
      </c>
      <c r="BM326" s="5" t="s">
        <v>296</v>
      </c>
      <c r="BO326" s="5" t="s">
        <v>1169</v>
      </c>
      <c r="BP326" s="5" t="s">
        <v>298</v>
      </c>
      <c r="BQ326" s="5" t="s">
        <v>1170</v>
      </c>
    </row>
    <row r="327" spans="1:69" x14ac:dyDescent="0.25">
      <c r="F327" t="s">
        <v>283</v>
      </c>
      <c r="G327" t="s">
        <v>283</v>
      </c>
      <c r="H327" t="s">
        <v>1171</v>
      </c>
      <c r="I327" t="s">
        <v>1172</v>
      </c>
      <c r="J327" s="5" t="s">
        <v>286</v>
      </c>
      <c r="K327" t="s">
        <v>287</v>
      </c>
      <c r="L327" t="s">
        <v>381</v>
      </c>
      <c r="M327" t="s">
        <v>625</v>
      </c>
      <c r="N327" t="s">
        <v>1165</v>
      </c>
      <c r="O327" t="s">
        <v>1166</v>
      </c>
      <c r="P327" t="s">
        <v>363</v>
      </c>
      <c r="Q327" t="s">
        <v>292</v>
      </c>
      <c r="R327" t="s">
        <v>1173</v>
      </c>
      <c r="T327" s="13" t="s">
        <v>1174</v>
      </c>
      <c r="V327" t="s">
        <v>309</v>
      </c>
      <c r="X327">
        <v>0</v>
      </c>
      <c r="Z327" t="s">
        <v>30</v>
      </c>
      <c r="AC327" s="2">
        <v>0</v>
      </c>
      <c r="AE327" s="2">
        <v>0</v>
      </c>
      <c r="AF327" s="2">
        <v>0</v>
      </c>
      <c r="AG327" s="2">
        <v>0</v>
      </c>
      <c r="AI327" s="2">
        <v>0</v>
      </c>
      <c r="AJ327" s="2">
        <v>0</v>
      </c>
      <c r="BH327">
        <f t="shared" si="12"/>
        <v>0</v>
      </c>
      <c r="BI327" s="4">
        <v>288</v>
      </c>
      <c r="BJ327" s="4">
        <f t="shared" si="13"/>
        <v>0</v>
      </c>
      <c r="BK327" s="4">
        <v>690</v>
      </c>
      <c r="BL327" s="4">
        <f t="shared" si="14"/>
        <v>0</v>
      </c>
      <c r="BM327" t="s">
        <v>296</v>
      </c>
      <c r="BO327" t="s">
        <v>1169</v>
      </c>
      <c r="BP327" t="s">
        <v>300</v>
      </c>
      <c r="BQ327" t="s">
        <v>1170</v>
      </c>
    </row>
  </sheetData>
  <sheetProtection autoFilter="0" pivotTables="0"/>
  <autoFilter ref="F23:AY327"/>
  <phoneticPr fontId="0" type="noConversion"/>
  <dataValidations count="12">
    <dataValidation type="whole" showInputMessage="1" showErrorMessage="1" error="The value must be between 0 and 1" prompt="Insert a value between 0 and 1" sqref="AB25 AJ327 AG327 AI325:AJ325 AG325 AE325 AC325 AA325 AM323 AG323 AC323 AK321 AO319 AL319 AH319 AJ317 AH317 AQ315 AM315 AJ315 AE315 AM313:AN313 AE313 AA313 AG311 AO309 AA309 AO307 AH307:AI307 AE307 AL305 AI303 AM301 AK301 AI301 AK299 AG299 AK297 AG297 AE295 AG293 AK291 AK289 AG289 AJ287 AH287 AC287 AK285 AG285 AF283:AH283 AB283:AC283 AM279 AE279 AG277 AD277 AA277:AB277 AG275 AE275 AH271 AF271 AC271 AE269:AF269 AG267 AC267 AM265 AH265 AD265:AE265 AE263:AF263 AA263 AF259 AC259 AA259 AL257 AI257 AG257 AD257:AE257 AD255:AH255 AG253:AI253 AC253 AK251 AG251 AK249 AC249 AK247 AG247 AH245:AI245 AF245 AD245 AA245 AF243 AB243:AC243 AM241 AE241:AF241 AB241:AC241 AH239 AE239 AB239 AI237:AJ237 AG237 AE237 AB237 AM235 AI235 AL233 AH233 AC233 AK231 AG231 AM229 AK229 AN227 AL227 AJ227 AD227 AE225:AG225 AF223 AE221:AG221 AO219 AK219 AI219 AG219 AA219 AF217 AC217 AK215 AF215:AG215 AD215 AK211 AG211 AL209:AM209 AJ209 AF209 AD207:AF207 AJ205 AH205 AI203 AD203 AM201 AK201 AI201 AG201 AC201 AG199:AI199 AG197:AH197 AE197 AL195 AG195 AC195 AK193 AE193:AF193 AC193 AM191 AI191 AG191 AF189 AC189:AD189 AA189 AG187:AI187 AB187:AD187 AH185 AF185 AB185 AE183 AB183:AC183 AM181:AN181 AF181:AG181 AB181:AC181 AK179 AE179 AM177 AI177 AD177 AH175 AB175 AI173 AD173:AE173 AA173 AL171 AB171 AD169 AA169:AB169 AE167:AH167 AB167 AQ165 AB163:AC163 AJ161 AB161 AE159:AG159 AC157:AG157 AE155 AO153 AD151 AN147 AL147 AJ147 AE147 AC147 AN145 AG145 AK143 AG143 AM141 AK141 AG141 AE141 AI137 AG137 AK135 AK133 AD131 AB131 AO129 AG129 AI127:AJ127 AD127:AE127 AM125 AJ125:AK125 AL123 AH123 AC123:AF123 AL121 AG121 AE121 AO119 AM119 AI119 AG119 AE119 AC119 AA117:AC117 AM115 AH113 AE113:AF113 AK111 AH111 AF111 AI109:AJ109 AG109 AD109 AG107 AC107:AE107 AQ105 AK105 AH103 AE101:AF101 AB101 AL99 AI99 AF99 AD99 AC97:AE97 AK95 AG95 AF93:AH93 AK91 AI91 AG91 AE91 AB91 AK89 AG89 AI87 AI85 AG85 AB83:AC83 AP81 AG81:AH81 AD81:AE81 AK79 AG79 AC79:AD79 AJ77 AG77 AJ75:AK75 AE75 AC75 AE73 AC73 AA73 AD71 AA71 AK69 AH67 AE67:AF67 AH65 AH63 AA63:AC63 AL61 AI61 AG61 AE61 AK59 AH57 AA57 AK55:AL55 AI55 AG55 AA55:AC55 AH53 AE53 AB53 AB51 AE49 AB47 AA43 AK41 AG41 AM39 AS37 AG37 AP35 AP33 AK31 AL29 AH27 AF27">
      <formula1>0</formula1>
      <formula2>1</formula2>
    </dataValidation>
    <dataValidation type="whole" showInputMessage="1" showErrorMessage="1" error="The value must be between 0 and 2" prompt="Insert a value between 0 and 2" sqref="AE27 AF327 AC327 AD325 AH323 AF323 AJ321 AC321 AM319 AI317 AC317:AF317 AK315 AF315:AG315 AD315 AQ313 AM311 AD309 AK307 AD305 AA305 AI287 AE287 AE283 AE281 AA281 AF275 AA273 AE271 AD267 AK265 AC263 AA261:AE261 AG259 AD253 AB253 AD241 AF239 AL237 AF237 AM233 AJ233 AM225 AG223 AC223 AC215 AA215 AE213 AC213 AE211 AC211 AK207 AF205 AF203 AM197 AJ187 AE187:AF187 AG185 AI179:AJ179 AK177 AD175 AI171:AJ171 AC169 AA165:AB165 AG161:AH161 AE161 AC155 AB149 AE139 AC137 AC135 AG127 AI117:AJ117 AD117 AD103:AE103 AB103 AC101:AD101 AC93:AD93 AF91 AF85 AB79 AG75 AL73 AI73 AB73 AH71 AB65 AE63 AE59:AF59 AG57 AE55 AH51 AE51:AF51 AA51 AB49:AD49 AD43 AK39 AI39 AE39 AC39 AM37:AN37 AH37 AO33">
      <formula1>0</formula1>
      <formula2>2</formula2>
    </dataValidation>
    <dataValidation type="whole" showInputMessage="1" showErrorMessage="1" error="The value must be between 0 and 3" prompt="Insert a value between 0 and 3" sqref="AR35 AE327 AH325 AF325 AI323 AH321 AF321 AM317 AO313 AM307 AB307 AG301 AD287 AA287 AK281 AF281 AB281 AK275 AE253:AF253 AM245 AG245 AK233 AM227 AG227 AG213 AG209:AI209 AG207 AE177 AG173 AE171 AC171 AA171 AD163 AD161 AD155 AC151 AA149 AI141 AI135 AE135 AM121 AE117:AH117 AL105 AF103 AA103 AI71 AG67 AC65 AD63 AC51 AH49 AC45 AE43 AI37">
      <formula1>0</formula1>
      <formula2>3</formula2>
    </dataValidation>
    <dataValidation type="whole" showInputMessage="1" showErrorMessage="1" error="The value must be between 0 and 7" prompt="Insert a value between 0 and 7" sqref="AJ37 AF287 AD171 AF73 AF65:AG65">
      <formula1>0</formula1>
      <formula2>7</formula2>
    </dataValidation>
    <dataValidation type="whole" showInputMessage="1" showErrorMessage="1" error="The value must be between 0 and 5" prompt="Insert a value between 0 and 5" sqref="AK37 AL307 AJ307 AC301 AA301 AG233 AK171 AG135 AE71 AD51">
      <formula1>0</formula1>
      <formula2>5</formula2>
    </dataValidation>
    <dataValidation type="whole" showInputMessage="1" showErrorMessage="1" error="The value must be between 0 and 4" prompt="Insert a value between 0 and 4" sqref="AL37 AI327 AE323 AK317 AG317 AC315 AC307 AK303 AG265 AG261 AG249 AG203 AM187 AE175 AC175 AF171 AF115 AG101 AC87 AD73 AF71 AD65:AE65 AG39">
      <formula1>0</formula1>
      <formula2>4</formula2>
    </dataValidation>
    <dataValidation type="whole" showInputMessage="1" showErrorMessage="1" error="The value must be between 0 and 6" prompt="Insert a value between 0 and 6" sqref="AG49 AA307 AE303 AF261 AF175 AH171 AE137 AC103 AH73 AG51">
      <formula1>0</formula1>
      <formula2>6</formula2>
    </dataValidation>
    <dataValidation type="whole" showInputMessage="1" showErrorMessage="1" error="The value must be between 0 and 10" prompt="Insert a value between 0 and 10" sqref="AG71 AG73">
      <formula1>0</formula1>
      <formula2>10</formula2>
    </dataValidation>
    <dataValidation type="whole" showInputMessage="1" showErrorMessage="1" error="The value must be between 0 and 11" prompt="Insert a value between 0 and 11" sqref="AG171">
      <formula1>0</formula1>
      <formula2>11</formula2>
    </dataValidation>
    <dataValidation type="whole" showInputMessage="1" showErrorMessage="1" error="The value must be between 0 and 14" prompt="Insert a value between 0 and 14" sqref="AE259">
      <formula1>0</formula1>
      <formula2>14</formula2>
    </dataValidation>
    <dataValidation type="whole" showInputMessage="1" showErrorMessage="1" error="The value must be between 0 and 8" prompt="Insert a value between 0 and 8" sqref="AG287 AC303">
      <formula1>0</formula1>
      <formula2>8</formula2>
    </dataValidation>
    <dataValidation type="whole" showInputMessage="1" showErrorMessage="1" error="The value must be between 0 and 9" prompt="Insert a value between 0 and 9" sqref="AE301">
      <formula1>0</formula1>
      <formula2>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workbookViewId="0">
      <selection activeCell="H8" sqref="H8"/>
    </sheetView>
  </sheetViews>
  <sheetFormatPr defaultColWidth="8.85546875" defaultRowHeight="15" x14ac:dyDescent="0.25"/>
  <cols>
    <col min="4" max="4" width="17.5703125" bestFit="1" customWidth="1"/>
    <col min="5" max="12" width="19.28515625" bestFit="1" customWidth="1"/>
  </cols>
  <sheetData>
    <row r="3" spans="1:12" x14ac:dyDescent="0.25">
      <c r="E3" s="7" t="s">
        <v>276</v>
      </c>
      <c r="F3" s="7" t="s">
        <v>1175</v>
      </c>
    </row>
    <row r="4" spans="1:12" x14ac:dyDescent="0.25">
      <c r="E4" t="s">
        <v>298</v>
      </c>
      <c r="I4" t="s">
        <v>300</v>
      </c>
    </row>
    <row r="5" spans="1:12" x14ac:dyDescent="0.25">
      <c r="A5" s="7" t="s">
        <v>215</v>
      </c>
      <c r="B5" s="7" t="s">
        <v>219</v>
      </c>
      <c r="C5" s="7" t="s">
        <v>220</v>
      </c>
      <c r="D5" s="7" t="s">
        <v>221</v>
      </c>
      <c r="E5" t="s">
        <v>1176</v>
      </c>
      <c r="F5" t="s">
        <v>1177</v>
      </c>
      <c r="G5" t="s">
        <v>1178</v>
      </c>
      <c r="H5" t="s">
        <v>1179</v>
      </c>
      <c r="I5" t="s">
        <v>1176</v>
      </c>
      <c r="J5" t="s">
        <v>1177</v>
      </c>
      <c r="K5" t="s">
        <v>1178</v>
      </c>
      <c r="L5" t="s">
        <v>1179</v>
      </c>
    </row>
    <row r="6" spans="1:12" x14ac:dyDescent="0.25">
      <c r="A6" t="s">
        <v>283</v>
      </c>
      <c r="E6" s="8">
        <v>1145</v>
      </c>
      <c r="F6" s="9">
        <v>393092</v>
      </c>
      <c r="G6" s="9">
        <v>943655</v>
      </c>
      <c r="H6" s="9">
        <v>216200.60000000003</v>
      </c>
      <c r="I6" s="8">
        <v>0</v>
      </c>
      <c r="J6" s="9">
        <v>0</v>
      </c>
      <c r="K6" s="9">
        <v>0</v>
      </c>
      <c r="L6" s="9">
        <v>0</v>
      </c>
    </row>
    <row r="7" spans="1:12" x14ac:dyDescent="0.25">
      <c r="B7" t="s">
        <v>286</v>
      </c>
      <c r="E7" s="8">
        <v>1145</v>
      </c>
      <c r="F7" s="9">
        <v>393092</v>
      </c>
      <c r="G7" s="9">
        <v>943655</v>
      </c>
      <c r="H7" s="9">
        <v>216200.60000000003</v>
      </c>
      <c r="I7" s="8">
        <v>0</v>
      </c>
      <c r="J7" s="9">
        <v>0</v>
      </c>
      <c r="K7" s="9">
        <v>0</v>
      </c>
      <c r="L7" s="9">
        <v>0</v>
      </c>
    </row>
    <row r="8" spans="1:12" x14ac:dyDescent="0.25">
      <c r="C8" t="s">
        <v>287</v>
      </c>
      <c r="E8" s="8">
        <v>1145</v>
      </c>
      <c r="F8" s="9">
        <v>393092</v>
      </c>
      <c r="G8" s="9">
        <v>943655</v>
      </c>
      <c r="H8" s="9">
        <v>216200.60000000003</v>
      </c>
      <c r="I8" s="8">
        <v>0</v>
      </c>
      <c r="J8" s="9">
        <v>0</v>
      </c>
      <c r="K8" s="9">
        <v>0</v>
      </c>
      <c r="L8" s="9">
        <v>0</v>
      </c>
    </row>
    <row r="9" spans="1:12" x14ac:dyDescent="0.25">
      <c r="D9" t="s">
        <v>287</v>
      </c>
      <c r="E9" s="8">
        <v>454</v>
      </c>
      <c r="F9" s="9">
        <v>174789</v>
      </c>
      <c r="G9" s="9">
        <v>419705</v>
      </c>
      <c r="H9" s="9">
        <v>96133.95</v>
      </c>
      <c r="I9" s="8">
        <v>0</v>
      </c>
      <c r="J9" s="9">
        <v>0</v>
      </c>
      <c r="K9" s="9">
        <v>0</v>
      </c>
      <c r="L9" s="9">
        <v>0</v>
      </c>
    </row>
    <row r="10" spans="1:12" x14ac:dyDescent="0.25">
      <c r="D10" t="s">
        <v>342</v>
      </c>
      <c r="E10" s="8">
        <v>70</v>
      </c>
      <c r="F10" s="9">
        <v>22067</v>
      </c>
      <c r="G10" s="9">
        <v>52920</v>
      </c>
      <c r="H10" s="9">
        <v>12136.85</v>
      </c>
      <c r="I10" s="8">
        <v>0</v>
      </c>
      <c r="J10" s="9">
        <v>0</v>
      </c>
      <c r="K10" s="9">
        <v>0</v>
      </c>
      <c r="L10" s="9">
        <v>0</v>
      </c>
    </row>
    <row r="11" spans="1:12" x14ac:dyDescent="0.25">
      <c r="D11" t="s">
        <v>351</v>
      </c>
      <c r="E11" s="8">
        <v>83</v>
      </c>
      <c r="F11" s="9">
        <v>42770</v>
      </c>
      <c r="G11" s="9">
        <v>102680</v>
      </c>
      <c r="H11" s="9">
        <v>23523.500000000004</v>
      </c>
      <c r="I11" s="8">
        <v>0</v>
      </c>
      <c r="J11" s="9">
        <v>0</v>
      </c>
      <c r="K11" s="9">
        <v>0</v>
      </c>
      <c r="L11" s="9">
        <v>0</v>
      </c>
    </row>
    <row r="12" spans="1:12" x14ac:dyDescent="0.25">
      <c r="D12" t="s">
        <v>381</v>
      </c>
      <c r="E12" s="8">
        <v>538</v>
      </c>
      <c r="F12" s="9">
        <v>153466</v>
      </c>
      <c r="G12" s="9">
        <v>368350</v>
      </c>
      <c r="H12" s="9">
        <v>84406.300000000032</v>
      </c>
      <c r="I12" s="8">
        <v>0</v>
      </c>
      <c r="J12" s="9">
        <v>0</v>
      </c>
      <c r="K12" s="9">
        <v>0</v>
      </c>
      <c r="L12" s="9">
        <v>0</v>
      </c>
    </row>
    <row r="13" spans="1:12" x14ac:dyDescent="0.25">
      <c r="A13" t="s">
        <v>1180</v>
      </c>
      <c r="E13" s="8">
        <v>1145</v>
      </c>
      <c r="F13" s="9">
        <v>393092</v>
      </c>
      <c r="G13" s="9">
        <v>943655</v>
      </c>
      <c r="H13" s="9">
        <v>216200.60000000003</v>
      </c>
      <c r="I13" s="8">
        <v>0</v>
      </c>
      <c r="J13" s="9">
        <v>0</v>
      </c>
      <c r="K13" s="9">
        <v>0</v>
      </c>
      <c r="L13" s="9"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Offer w  pic</vt:lpstr>
      <vt:lpstr>Pivot</vt:lpstr>
      <vt:lpstr>qtyconf1</vt:lpstr>
      <vt:lpstr>qtyprof1</vt:lpstr>
      <vt:lpstr>rtlconf1</vt:lpstr>
      <vt:lpstr>rtlprof1</vt:lpstr>
      <vt:lpstr>whsconf1</vt:lpstr>
      <vt:lpstr>whsprof1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Dators</cp:lastModifiedBy>
  <dcterms:created xsi:type="dcterms:W3CDTF">2025-03-17T13:43:33Z</dcterms:created>
  <dcterms:modified xsi:type="dcterms:W3CDTF">2025-04-16T09:29:26Z</dcterms:modified>
</cp:coreProperties>
</file>